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5135" windowHeight="8010"/>
  </bookViews>
  <sheets>
    <sheet name="ведомств." sheetId="1" r:id="rId1"/>
  </sheets>
  <definedNames>
    <definedName name="_xlnm.Print_Titles" localSheetId="0">ведомств.!$10:$13</definedName>
    <definedName name="_xlnm.Print_Area" localSheetId="0">ведомств.!$A$1:$G$152</definedName>
  </definedNames>
  <calcPr calcId="145621"/>
</workbook>
</file>

<file path=xl/calcChain.xml><?xml version="1.0" encoding="utf-8"?>
<calcChain xmlns="http://schemas.openxmlformats.org/spreadsheetml/2006/main">
  <c r="G94" i="1" l="1"/>
  <c r="G138" i="1" l="1"/>
  <c r="G108" i="1"/>
  <c r="G64" i="1"/>
  <c r="G123" i="1" l="1"/>
  <c r="G79" i="1" l="1"/>
  <c r="G93" i="1" l="1"/>
  <c r="G23" i="1"/>
  <c r="G22" i="1" l="1"/>
  <c r="G21" i="1" s="1"/>
  <c r="G117" i="1"/>
  <c r="G114" i="1" s="1"/>
  <c r="G146" i="1"/>
  <c r="G144" i="1" s="1"/>
  <c r="G99" i="1" l="1"/>
  <c r="G68" i="1" l="1"/>
  <c r="G137" i="1" l="1"/>
  <c r="G136" i="1" s="1"/>
  <c r="G135" i="1" l="1"/>
  <c r="G151" i="1"/>
  <c r="G150" i="1" s="1"/>
  <c r="G149" i="1" s="1"/>
  <c r="G143" i="1"/>
  <c r="G142" i="1" s="1"/>
  <c r="G132" i="1"/>
  <c r="G129" i="1"/>
  <c r="G127" i="1"/>
  <c r="G113" i="1"/>
  <c r="G112" i="1" s="1"/>
  <c r="G101" i="1"/>
  <c r="G103" i="1"/>
  <c r="G105" i="1"/>
  <c r="G107" i="1"/>
  <c r="G109" i="1"/>
  <c r="G121" i="1" l="1"/>
  <c r="G120" i="1" s="1"/>
  <c r="G92" i="1"/>
  <c r="G91" i="1" s="1"/>
  <c r="G98" i="1"/>
  <c r="G97" i="1" s="1"/>
  <c r="G90" i="1" l="1"/>
  <c r="G87" i="1"/>
  <c r="G86" i="1" s="1"/>
  <c r="G83" i="1" s="1"/>
  <c r="G78" i="1"/>
  <c r="G75" i="1"/>
  <c r="G74" i="1" s="1"/>
  <c r="G73" i="1" s="1"/>
  <c r="G67" i="1"/>
  <c r="G63" i="1" s="1"/>
  <c r="G52" i="1"/>
  <c r="G51" i="1" s="1"/>
  <c r="G50" i="1" s="1"/>
  <c r="G49" i="1" s="1"/>
  <c r="G41" i="1"/>
  <c r="G40" i="1" s="1"/>
  <c r="G39" i="1" s="1"/>
  <c r="G37" i="1"/>
  <c r="G35" i="1"/>
  <c r="G31" i="1"/>
  <c r="G29" i="1" s="1"/>
  <c r="G20" i="1" s="1"/>
  <c r="G72" i="1" l="1"/>
  <c r="G34" i="1"/>
  <c r="G18" i="1" l="1"/>
  <c r="G17" i="1" s="1"/>
  <c r="G16" i="1" s="1"/>
  <c r="G15" i="1" s="1"/>
  <c r="G14" i="1" l="1"/>
</calcChain>
</file>

<file path=xl/sharedStrings.xml><?xml version="1.0" encoding="utf-8"?>
<sst xmlns="http://schemas.openxmlformats.org/spreadsheetml/2006/main" count="505" uniqueCount="156">
  <si>
    <t>Ведомство</t>
  </si>
  <si>
    <t>Целевая статья расходов</t>
  </si>
  <si>
    <t>Вид расходов</t>
  </si>
  <si>
    <t>ОБЩЕГОСУДАРСТВЕННЫЕ ВОПРОСЫ</t>
  </si>
  <si>
    <t>Функционирование Правительства РФ, высших  исполнительных органов государственной власти субъектов РФ, местных администраций</t>
  </si>
  <si>
    <t>НАЦИОНАЛЬНАЯ ЭКОНОМИКА</t>
  </si>
  <si>
    <t>ЖИЛИЩНО-КОММУНАЛЬНОЕ ХОЗЯЙСТВО</t>
  </si>
  <si>
    <t>Коммунальное хозяйство</t>
  </si>
  <si>
    <t>Культура</t>
  </si>
  <si>
    <t>сумма</t>
  </si>
  <si>
    <t>НАЦИОНАЛЬНАЯ ОБОРОНА</t>
  </si>
  <si>
    <t>Мероприятия в области коммунального хозяйства</t>
  </si>
  <si>
    <t>Благоустройство</t>
  </si>
  <si>
    <t>Уличное освещение</t>
  </si>
  <si>
    <t>Строительство и содержание автомобильных дорог</t>
  </si>
  <si>
    <t>Озеленение</t>
  </si>
  <si>
    <t>Резервные фонды</t>
  </si>
  <si>
    <t>Организация и содержание мест захоронения</t>
  </si>
  <si>
    <t>Прочие мероприятия по благоустройству поселений</t>
  </si>
  <si>
    <t>ФИЗИЧЕСКАЯ КУЛЬТУРА И СПОРТ</t>
  </si>
  <si>
    <t>СРЕДСТВА МАССОВОЙ ИНФОРМАЦИИ</t>
  </si>
  <si>
    <t>НАЦИОНАЛЬНАЯ БЕЗОПАСНОСТЬ И ПРАВООХРАНИТЕЛЬНАЯ ДЕЯТЕЛЬНОСТЬ</t>
  </si>
  <si>
    <t>Обеспечение пожарной безопасности</t>
  </si>
  <si>
    <t>ОБРАЗОВАНИЕ</t>
  </si>
  <si>
    <t>Молодежная политика и оздоровление детей</t>
  </si>
  <si>
    <t>Проведение мероприятий для детей и молодежи</t>
  </si>
  <si>
    <t>Периодическая печать и издательство</t>
  </si>
  <si>
    <t>Физическая культура</t>
  </si>
  <si>
    <t xml:space="preserve">   </t>
  </si>
  <si>
    <t>Раздел, подраздел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</si>
  <si>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</si>
  <si>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</si>
  <si>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</si>
  <si>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направления обеспечения деятельности муниципальных органов Старополтавского муниципального района</t>
  </si>
  <si>
    <t>90 0 0000</t>
  </si>
  <si>
    <t>Глава администрации муниципального района</t>
  </si>
  <si>
    <t>Расходы на выплату персоналу в целях обеспечения выполнения функций муниципальными органами, казенными учреждениями</t>
  </si>
  <si>
    <t>100</t>
  </si>
  <si>
    <t>0104</t>
  </si>
  <si>
    <t>Обеспечение деятельности муниципальных  органов Старополтавского муниципального района</t>
  </si>
  <si>
    <t>90 0 0001</t>
  </si>
  <si>
    <t>Закупка товаров, работ и услуг для муниципальных нужд</t>
  </si>
  <si>
    <t>200</t>
  </si>
  <si>
    <t>Субвенция на организационное обеспечение деятельности территориальных административных комиссий</t>
  </si>
  <si>
    <t xml:space="preserve">90 0 7001 </t>
  </si>
  <si>
    <t>Расходы на выплаты персоналу  в целях обеспечения выполнения функций муниципальными органами,казенными учреждениями</t>
  </si>
  <si>
    <t>90 0 7001</t>
  </si>
  <si>
    <t>Закупка товаров ,работ и услуг для муниципальных нужд</t>
  </si>
  <si>
    <t>Непрограммные расходы муниципального органа Старополтавского муниципалоьного района</t>
  </si>
  <si>
    <t>99 0 0000</t>
  </si>
  <si>
    <t>Уплата налога на имущество организаций и земельного налога муниципальной власти и казенными учреждениями</t>
  </si>
  <si>
    <t>99 0 8002</t>
  </si>
  <si>
    <t>Иные бюджетные ассигнования</t>
  </si>
  <si>
    <t>800</t>
  </si>
  <si>
    <t>0107</t>
  </si>
  <si>
    <t>99 0 0005</t>
  </si>
  <si>
    <t>99 0 0006</t>
  </si>
  <si>
    <t>0111</t>
  </si>
  <si>
    <t>99 0 8001</t>
  </si>
  <si>
    <t>Проведение выборов Главы муниципального образования</t>
  </si>
  <si>
    <t>Проведение выборов в  сельскую Думу</t>
  </si>
  <si>
    <t xml:space="preserve">Резервный фонд </t>
  </si>
  <si>
    <t>Мобилизационная и вневойсковая подготовка</t>
  </si>
  <si>
    <t>0203</t>
  </si>
  <si>
    <t/>
  </si>
  <si>
    <t>Субвенции на осуществление первичного воинского учета на территориях, где отсутствуют военные комиссариаты</t>
  </si>
  <si>
    <t>99 0 5118</t>
  </si>
  <si>
    <t>0200</t>
  </si>
  <si>
    <t>0300</t>
  </si>
  <si>
    <t>0310</t>
  </si>
  <si>
    <t>99 0 0019</t>
  </si>
  <si>
    <t>0400</t>
  </si>
  <si>
    <t>0408</t>
  </si>
  <si>
    <t>0409</t>
  </si>
  <si>
    <t>0412</t>
  </si>
  <si>
    <t>Транспорт</t>
  </si>
  <si>
    <t>Дорожное хозяйство (дорожные фонды)</t>
  </si>
  <si>
    <t>99 0 2004</t>
  </si>
  <si>
    <t>99 0 8003</t>
  </si>
  <si>
    <t>Субсидии организациям автомобильного транспорта на возмещение недополученных доходов, возникающих в результате государственного регулирования тарифов на перевозку пассажиров</t>
  </si>
  <si>
    <t>Другие вопросы в области национальной экономики</t>
  </si>
  <si>
    <t>0500</t>
  </si>
  <si>
    <t>0502</t>
  </si>
  <si>
    <t>0503</t>
  </si>
  <si>
    <t>Ремонт и содержание автомобильных дорог общего пользования</t>
  </si>
  <si>
    <t>Мероприятия в области строительства, архитектуры и градостроительства</t>
  </si>
  <si>
    <t>99 0 2005</t>
  </si>
  <si>
    <t>0700</t>
  </si>
  <si>
    <t>0707</t>
  </si>
  <si>
    <t>99 0 2006</t>
  </si>
  <si>
    <t>99 0 2007</t>
  </si>
  <si>
    <t>99 0 2008</t>
  </si>
  <si>
    <t>99 0 2009</t>
  </si>
  <si>
    <t>99 0 2010</t>
  </si>
  <si>
    <t>99 0 2011</t>
  </si>
  <si>
    <t>0800</t>
  </si>
  <si>
    <t>0801</t>
  </si>
  <si>
    <t>1100</t>
  </si>
  <si>
    <t>1101</t>
  </si>
  <si>
    <t>1200</t>
  </si>
  <si>
    <t>1202</t>
  </si>
  <si>
    <t xml:space="preserve">КУЛЬТУРА и КИНЕМАТОГРАФИЯ </t>
  </si>
  <si>
    <t>СОЦИАЛЬНАЯ ПОЛИТИКА</t>
  </si>
  <si>
    <t>Социальное обеспечение населения</t>
  </si>
  <si>
    <t>1000</t>
  </si>
  <si>
    <t>1003</t>
  </si>
  <si>
    <t>к Решению сельской Думы</t>
  </si>
  <si>
    <t>99 0 2001</t>
  </si>
  <si>
    <t>99 0 2002</t>
  </si>
  <si>
    <t>99 0 2003</t>
  </si>
  <si>
    <t>клуб</t>
  </si>
  <si>
    <t>библиотека</t>
  </si>
  <si>
    <t>01 0 0000</t>
  </si>
  <si>
    <t>01 0  4001</t>
  </si>
  <si>
    <t xml:space="preserve"> Расходы на обеспечение деятельности (оказание услуг) казенных учреждений  дврцов и домов культуры</t>
  </si>
  <si>
    <t xml:space="preserve"> Расходы на обеспечение деятельности (оказание услуг) казенных учреждений  библиотек</t>
  </si>
  <si>
    <t>99 0 0020</t>
  </si>
  <si>
    <t>Ведомственная  структура расходов   бюджета Гмелинского  сельского поселения  на 2014 год</t>
  </si>
  <si>
    <t>АДМИНИСТРАЦИЯ Гмелинского  сельского поселения</t>
  </si>
  <si>
    <t xml:space="preserve">измеления </t>
  </si>
  <si>
    <t>944</t>
  </si>
  <si>
    <t>7,8</t>
  </si>
  <si>
    <t>Программа "Молодой семье- доступное жильё."</t>
  </si>
  <si>
    <t>9908002</t>
  </si>
  <si>
    <t>Приложение № 8</t>
  </si>
  <si>
    <t>Другие общегосудрственные вопросы</t>
  </si>
  <si>
    <t>0113</t>
  </si>
  <si>
    <t>Поощрение граждан и организаций</t>
  </si>
  <si>
    <t>9908003</t>
  </si>
  <si>
    <t>Расходы на выплату персоналу в целях обеспечения муниципальными органами, казенными учреждениями</t>
  </si>
  <si>
    <t>90 0 000</t>
  </si>
  <si>
    <t>Обеспечение  деятельности финансовых, налоговых и  таможенных органов, органов финансового надзора</t>
  </si>
  <si>
    <t>0106</t>
  </si>
  <si>
    <t xml:space="preserve">Обеспечение деятельности </t>
  </si>
  <si>
    <t>9907101</t>
  </si>
  <si>
    <t>500</t>
  </si>
  <si>
    <t>9907100</t>
  </si>
  <si>
    <t>99 0 7102</t>
  </si>
  <si>
    <t>Прочие расходы (исполнение судебных актов)</t>
  </si>
  <si>
    <t>№7/26 от 30.12.2013 г.</t>
  </si>
  <si>
    <t>(тыс. руб.)</t>
  </si>
  <si>
    <t>300</t>
  </si>
  <si>
    <t>Защита населения от  ЧС природного и техногенного характера</t>
  </si>
  <si>
    <t>0309</t>
  </si>
  <si>
    <t>Социальное обеспечение и  иные ыплаты</t>
  </si>
  <si>
    <t>0227055</t>
  </si>
  <si>
    <t>0545020</t>
  </si>
  <si>
    <t>+254,93256</t>
  </si>
  <si>
    <t xml:space="preserve">Непрограммные расходы муниципального органа </t>
  </si>
  <si>
    <t>9907007</t>
  </si>
  <si>
    <t>+10</t>
  </si>
  <si>
    <t>Ведомственная целевая программа</t>
  </si>
  <si>
    <t>Развитие архитектуры и градостроительства по Волгоградской области</t>
  </si>
  <si>
    <t>394,93256</t>
  </si>
  <si>
    <t>+130</t>
  </si>
  <si>
    <t>(в ред. от 31.07.2014 г. № 14/49)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</si>
</sst>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3" fillId="0" borderId="3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3" fillId="2" borderId="2" xfId="0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7" fillId="2" borderId="2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horizontal="left" wrapText="1"/>
    </xf>
    <xf numFmtId="0" fontId="8" fillId="2" borderId="6" xfId="0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9" fontId="8" fillId="0" borderId="0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166" fontId="3" fillId="2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wrapText="1"/>
    </xf>
    <xf numFmtId="166" fontId="3" fillId="0" borderId="2" xfId="0" applyNumberFormat="1" applyFont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" fillId="2" borderId="2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wrapText="1"/>
    </xf>
    <xf numFmtId="0" fontId="0" fillId="2" borderId="0" xfId="0" applyFill="1"/>
    <xf numFmtId="49" fontId="3" fillId="2" borderId="7" xfId="0" applyNumberFormat="1" applyFont="1" applyFill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 wrapText="1"/>
    </xf>
    <xf numFmtId="0" fontId="8" fillId="2" borderId="0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3057525</xdr:colOff>
      <xdr:row>13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3057525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tabSelected="1" topLeftCell="A2" zoomScaleNormal="100" workbookViewId="0">
      <selection activeCell="N11" sqref="N11"/>
    </sheetView>
  </sheetViews>
  <sheetFormatPr defaultRowHeight="15" x14ac:dyDescent="0.25"/>
  <cols>
    <col min="1" max="1" width="51.85546875" customWidth="1"/>
    <col min="2" max="2" width="6.140625" customWidth="1"/>
    <col min="3" max="3" width="6.42578125" customWidth="1"/>
    <col min="4" max="4" width="10.42578125" bestFit="1" customWidth="1"/>
    <col min="5" max="5" width="6.85546875" customWidth="1"/>
    <col min="6" max="6" width="10.85546875" customWidth="1"/>
    <col min="7" max="7" width="12.28515625" customWidth="1"/>
  </cols>
  <sheetData>
    <row r="1" spans="1:10" ht="15.75" hidden="1" x14ac:dyDescent="0.25">
      <c r="D1" s="64"/>
      <c r="E1" s="64"/>
      <c r="F1" s="64"/>
      <c r="G1" s="64"/>
      <c r="H1" s="64"/>
      <c r="I1" s="64"/>
      <c r="J1" s="64"/>
    </row>
    <row r="2" spans="1:10" ht="15.75" x14ac:dyDescent="0.25">
      <c r="D2" s="62" t="s">
        <v>124</v>
      </c>
      <c r="E2" s="62"/>
      <c r="F2" s="62"/>
      <c r="G2" s="62"/>
      <c r="H2" s="22"/>
      <c r="I2" s="22"/>
      <c r="J2" s="22"/>
    </row>
    <row r="3" spans="1:10" ht="15.75" x14ac:dyDescent="0.25">
      <c r="D3" s="63" t="s">
        <v>106</v>
      </c>
      <c r="E3" s="63"/>
      <c r="F3" s="63"/>
      <c r="G3" s="63"/>
      <c r="H3" s="22"/>
      <c r="I3" s="22"/>
      <c r="J3" s="22"/>
    </row>
    <row r="4" spans="1:10" ht="15.75" x14ac:dyDescent="0.25">
      <c r="D4" s="63" t="s">
        <v>139</v>
      </c>
      <c r="E4" s="63"/>
      <c r="F4" s="63"/>
      <c r="G4" s="63"/>
      <c r="H4" s="22"/>
      <c r="I4" s="22"/>
      <c r="J4" s="22"/>
    </row>
    <row r="5" spans="1:10" x14ac:dyDescent="0.25">
      <c r="D5" s="69" t="s">
        <v>155</v>
      </c>
      <c r="E5" s="69"/>
      <c r="F5" s="69"/>
      <c r="G5" s="69"/>
    </row>
    <row r="6" spans="1:10" x14ac:dyDescent="0.25">
      <c r="D6" s="55"/>
      <c r="E6" s="55"/>
      <c r="F6" s="55"/>
      <c r="G6" s="55"/>
    </row>
    <row r="7" spans="1:10" ht="39" customHeight="1" x14ac:dyDescent="0.3">
      <c r="A7" s="67" t="s">
        <v>117</v>
      </c>
      <c r="B7" s="67"/>
      <c r="C7" s="67"/>
      <c r="D7" s="67"/>
      <c r="E7" s="67"/>
      <c r="F7" s="67"/>
      <c r="G7" s="67"/>
    </row>
    <row r="8" spans="1:10" ht="10.5" customHeight="1" x14ac:dyDescent="0.3">
      <c r="A8" s="30"/>
      <c r="B8" s="30"/>
      <c r="C8" s="30"/>
      <c r="D8" s="30"/>
      <c r="E8" s="30"/>
      <c r="F8" s="30"/>
      <c r="G8" s="30"/>
    </row>
    <row r="9" spans="1:10" ht="12" customHeight="1" x14ac:dyDescent="0.3">
      <c r="A9" s="31"/>
      <c r="B9" s="31"/>
      <c r="C9" s="31"/>
      <c r="D9" s="31" t="s">
        <v>28</v>
      </c>
      <c r="E9" s="31"/>
      <c r="F9" s="30"/>
      <c r="G9" s="4" t="s">
        <v>140</v>
      </c>
    </row>
    <row r="10" spans="1:10" ht="15" customHeight="1" x14ac:dyDescent="0.25">
      <c r="A10" s="68"/>
      <c r="B10" s="65" t="s">
        <v>0</v>
      </c>
      <c r="C10" s="65" t="s">
        <v>29</v>
      </c>
      <c r="D10" s="65" t="s">
        <v>1</v>
      </c>
      <c r="E10" s="65" t="s">
        <v>2</v>
      </c>
      <c r="F10" s="66" t="s">
        <v>119</v>
      </c>
      <c r="G10" s="66" t="s">
        <v>9</v>
      </c>
    </row>
    <row r="11" spans="1:10" ht="9.75" customHeight="1" x14ac:dyDescent="0.25">
      <c r="A11" s="68"/>
      <c r="B11" s="65"/>
      <c r="C11" s="65"/>
      <c r="D11" s="65"/>
      <c r="E11" s="65"/>
      <c r="F11" s="66"/>
      <c r="G11" s="66"/>
    </row>
    <row r="12" spans="1:10" ht="30.75" customHeight="1" x14ac:dyDescent="0.25">
      <c r="A12" s="68"/>
      <c r="B12" s="65"/>
      <c r="C12" s="65"/>
      <c r="D12" s="65"/>
      <c r="E12" s="65"/>
      <c r="F12" s="66"/>
      <c r="G12" s="66"/>
    </row>
    <row r="13" spans="1:10" ht="12" customHeight="1" x14ac:dyDescent="0.25">
      <c r="A13" s="32">
        <v>1</v>
      </c>
      <c r="B13" s="1">
        <v>2</v>
      </c>
      <c r="C13" s="1">
        <v>3</v>
      </c>
      <c r="D13" s="1">
        <v>4</v>
      </c>
      <c r="E13" s="1">
        <v>5</v>
      </c>
      <c r="F13" s="1"/>
      <c r="G13" s="1">
        <v>6</v>
      </c>
    </row>
    <row r="14" spans="1:10" ht="30" x14ac:dyDescent="0.25">
      <c r="A14" s="2" t="s">
        <v>118</v>
      </c>
      <c r="B14" s="7" t="s">
        <v>120</v>
      </c>
      <c r="C14" s="7"/>
      <c r="D14" s="7"/>
      <c r="E14" s="7"/>
      <c r="F14" s="7" t="s">
        <v>153</v>
      </c>
      <c r="G14" s="53">
        <f>G15+G49+G63+G72+G90+G112+G120+G135+G142+G149</f>
        <v>14678.71644</v>
      </c>
    </row>
    <row r="15" spans="1:10" ht="17.25" customHeight="1" x14ac:dyDescent="0.25">
      <c r="A15" s="23" t="s">
        <v>3</v>
      </c>
      <c r="B15" s="7" t="s">
        <v>120</v>
      </c>
      <c r="C15" s="11" t="s">
        <v>30</v>
      </c>
      <c r="D15" s="11"/>
      <c r="E15" s="11"/>
      <c r="F15" s="11"/>
      <c r="G15" s="49">
        <f>G16+G20+G42+G43+G33</f>
        <v>3361.9950000000003</v>
      </c>
    </row>
    <row r="16" spans="1:10" ht="29.25" customHeight="1" x14ac:dyDescent="0.25">
      <c r="A16" s="26" t="s">
        <v>31</v>
      </c>
      <c r="B16" s="7" t="s">
        <v>120</v>
      </c>
      <c r="C16" s="11" t="s">
        <v>32</v>
      </c>
      <c r="D16" s="11"/>
      <c r="E16" s="11"/>
      <c r="F16" s="11"/>
      <c r="G16" s="24">
        <f>G17</f>
        <v>704</v>
      </c>
    </row>
    <row r="17" spans="1:7" ht="45" x14ac:dyDescent="0.25">
      <c r="A17" s="21" t="s">
        <v>33</v>
      </c>
      <c r="B17" s="7" t="s">
        <v>120</v>
      </c>
      <c r="C17" s="11" t="s">
        <v>32</v>
      </c>
      <c r="D17" s="11" t="s">
        <v>34</v>
      </c>
      <c r="E17" s="11"/>
      <c r="F17" s="11"/>
      <c r="G17" s="24">
        <f>G18</f>
        <v>704</v>
      </c>
    </row>
    <row r="18" spans="1:7" ht="18.75" customHeight="1" x14ac:dyDescent="0.25">
      <c r="A18" s="21" t="s">
        <v>35</v>
      </c>
      <c r="B18" s="7" t="s">
        <v>120</v>
      </c>
      <c r="C18" s="11" t="s">
        <v>32</v>
      </c>
      <c r="D18" s="11" t="s">
        <v>130</v>
      </c>
      <c r="E18" s="11"/>
      <c r="F18" s="11"/>
      <c r="G18" s="24">
        <f>G19</f>
        <v>704</v>
      </c>
    </row>
    <row r="19" spans="1:7" ht="45" x14ac:dyDescent="0.25">
      <c r="A19" s="21" t="s">
        <v>36</v>
      </c>
      <c r="B19" s="7" t="s">
        <v>120</v>
      </c>
      <c r="C19" s="11" t="s">
        <v>32</v>
      </c>
      <c r="D19" s="11" t="s">
        <v>130</v>
      </c>
      <c r="E19" s="11" t="s">
        <v>37</v>
      </c>
      <c r="F19" s="11"/>
      <c r="G19" s="24">
        <v>704</v>
      </c>
    </row>
    <row r="20" spans="1:7" ht="44.25" customHeight="1" x14ac:dyDescent="0.25">
      <c r="A20" s="21" t="s">
        <v>4</v>
      </c>
      <c r="B20" s="7" t="s">
        <v>120</v>
      </c>
      <c r="C20" s="11" t="s">
        <v>38</v>
      </c>
      <c r="D20" s="11"/>
      <c r="E20" s="11"/>
      <c r="F20" s="11"/>
      <c r="G20" s="48">
        <f>G21+G29</f>
        <v>2641.9950000000003</v>
      </c>
    </row>
    <row r="21" spans="1:7" ht="45" x14ac:dyDescent="0.25">
      <c r="A21" s="21" t="s">
        <v>33</v>
      </c>
      <c r="B21" s="7" t="s">
        <v>120</v>
      </c>
      <c r="C21" s="11" t="s">
        <v>38</v>
      </c>
      <c r="D21" s="11" t="s">
        <v>34</v>
      </c>
      <c r="E21" s="11"/>
      <c r="F21" s="11"/>
      <c r="G21" s="48">
        <f>G22+G26</f>
        <v>2572.8000000000002</v>
      </c>
    </row>
    <row r="22" spans="1:7" ht="30" x14ac:dyDescent="0.25">
      <c r="A22" s="26" t="s">
        <v>39</v>
      </c>
      <c r="B22" s="7" t="s">
        <v>120</v>
      </c>
      <c r="C22" s="11" t="s">
        <v>38</v>
      </c>
      <c r="D22" s="11" t="s">
        <v>40</v>
      </c>
      <c r="E22" s="11"/>
      <c r="F22" s="11"/>
      <c r="G22" s="24">
        <f>G23+G24+G25</f>
        <v>2565</v>
      </c>
    </row>
    <row r="23" spans="1:7" ht="45" x14ac:dyDescent="0.25">
      <c r="A23" s="21" t="s">
        <v>36</v>
      </c>
      <c r="B23" s="7" t="s">
        <v>120</v>
      </c>
      <c r="C23" s="11" t="s">
        <v>38</v>
      </c>
      <c r="D23" s="11" t="s">
        <v>40</v>
      </c>
      <c r="E23" s="11" t="s">
        <v>37</v>
      </c>
      <c r="F23" s="11"/>
      <c r="G23" s="49">
        <f>1697.427+16.62</f>
        <v>1714.0469999999998</v>
      </c>
    </row>
    <row r="24" spans="1:7" ht="17.25" customHeight="1" x14ac:dyDescent="0.25">
      <c r="A24" s="21" t="s">
        <v>41</v>
      </c>
      <c r="B24" s="7" t="s">
        <v>120</v>
      </c>
      <c r="C24" s="11" t="s">
        <v>38</v>
      </c>
      <c r="D24" s="11" t="s">
        <v>40</v>
      </c>
      <c r="E24" s="11" t="s">
        <v>42</v>
      </c>
      <c r="F24" s="11"/>
      <c r="G24" s="49">
        <v>843.49300000000005</v>
      </c>
    </row>
    <row r="25" spans="1:7" ht="17.25" customHeight="1" x14ac:dyDescent="0.25">
      <c r="A25" s="43" t="s">
        <v>138</v>
      </c>
      <c r="B25" s="7" t="s">
        <v>120</v>
      </c>
      <c r="C25" s="11" t="s">
        <v>38</v>
      </c>
      <c r="D25" s="54" t="s">
        <v>40</v>
      </c>
      <c r="E25" s="54" t="s">
        <v>53</v>
      </c>
      <c r="F25" s="54"/>
      <c r="G25" s="49">
        <v>7.46</v>
      </c>
    </row>
    <row r="26" spans="1:7" ht="45" x14ac:dyDescent="0.25">
      <c r="A26" s="27" t="s">
        <v>43</v>
      </c>
      <c r="B26" s="7" t="s">
        <v>120</v>
      </c>
      <c r="C26" s="11" t="s">
        <v>38</v>
      </c>
      <c r="D26" s="28" t="s">
        <v>44</v>
      </c>
      <c r="E26" s="28"/>
      <c r="F26" s="44"/>
      <c r="G26" s="29">
        <v>7.8</v>
      </c>
    </row>
    <row r="27" spans="1:7" ht="45" x14ac:dyDescent="0.25">
      <c r="A27" s="27" t="s">
        <v>45</v>
      </c>
      <c r="B27" s="7" t="s">
        <v>120</v>
      </c>
      <c r="C27" s="11" t="s">
        <v>38</v>
      </c>
      <c r="D27" s="28" t="s">
        <v>46</v>
      </c>
      <c r="E27" s="28" t="s">
        <v>37</v>
      </c>
      <c r="F27" s="28"/>
      <c r="G27" s="28"/>
    </row>
    <row r="28" spans="1:7" ht="16.5" customHeight="1" x14ac:dyDescent="0.25">
      <c r="A28" s="27" t="s">
        <v>47</v>
      </c>
      <c r="B28" s="7" t="s">
        <v>120</v>
      </c>
      <c r="C28" s="11" t="s">
        <v>38</v>
      </c>
      <c r="D28" s="28" t="s">
        <v>46</v>
      </c>
      <c r="E28" s="28" t="s">
        <v>42</v>
      </c>
      <c r="F28" s="28"/>
      <c r="G28" s="28" t="s">
        <v>121</v>
      </c>
    </row>
    <row r="29" spans="1:7" ht="30" x14ac:dyDescent="0.25">
      <c r="A29" s="21" t="s">
        <v>48</v>
      </c>
      <c r="B29" s="7" t="s">
        <v>120</v>
      </c>
      <c r="C29" s="11" t="s">
        <v>38</v>
      </c>
      <c r="D29" s="11" t="s">
        <v>49</v>
      </c>
      <c r="E29" s="11"/>
      <c r="F29" s="11"/>
      <c r="G29" s="49">
        <f>G31+G30</f>
        <v>69.194999999999993</v>
      </c>
    </row>
    <row r="30" spans="1:7" x14ac:dyDescent="0.25">
      <c r="A30" s="43"/>
      <c r="B30" s="7" t="s">
        <v>120</v>
      </c>
      <c r="C30" s="11" t="s">
        <v>38</v>
      </c>
      <c r="D30" s="11" t="s">
        <v>136</v>
      </c>
      <c r="E30" s="11" t="s">
        <v>135</v>
      </c>
      <c r="F30" s="11"/>
      <c r="G30" s="49">
        <v>17.274999999999999</v>
      </c>
    </row>
    <row r="31" spans="1:7" ht="45" x14ac:dyDescent="0.25">
      <c r="A31" s="25" t="s">
        <v>50</v>
      </c>
      <c r="B31" s="7" t="s">
        <v>120</v>
      </c>
      <c r="C31" s="11" t="s">
        <v>38</v>
      </c>
      <c r="D31" s="11" t="s">
        <v>51</v>
      </c>
      <c r="E31" s="11"/>
      <c r="F31" s="11"/>
      <c r="G31" s="48">
        <f>G32</f>
        <v>51.92</v>
      </c>
    </row>
    <row r="32" spans="1:7" x14ac:dyDescent="0.25">
      <c r="A32" s="21" t="s">
        <v>52</v>
      </c>
      <c r="B32" s="7" t="s">
        <v>120</v>
      </c>
      <c r="C32" s="11" t="s">
        <v>38</v>
      </c>
      <c r="D32" s="11" t="s">
        <v>51</v>
      </c>
      <c r="E32" s="11" t="s">
        <v>53</v>
      </c>
      <c r="F32" s="11"/>
      <c r="G32" s="48">
        <v>51.92</v>
      </c>
    </row>
    <row r="33" spans="1:7" ht="30" x14ac:dyDescent="0.25">
      <c r="A33" s="21" t="s">
        <v>131</v>
      </c>
      <c r="B33" s="7" t="s">
        <v>120</v>
      </c>
      <c r="C33" s="11" t="s">
        <v>132</v>
      </c>
      <c r="D33" s="11" t="s">
        <v>134</v>
      </c>
      <c r="E33" s="11" t="s">
        <v>135</v>
      </c>
      <c r="F33" s="11"/>
      <c r="G33" s="24">
        <v>1.2</v>
      </c>
    </row>
    <row r="34" spans="1:7" ht="30" hidden="1" customHeight="1" x14ac:dyDescent="0.25">
      <c r="A34" s="21" t="s">
        <v>48</v>
      </c>
      <c r="B34" s="7" t="s">
        <v>120</v>
      </c>
      <c r="C34" s="11" t="s">
        <v>54</v>
      </c>
      <c r="D34" s="11" t="s">
        <v>49</v>
      </c>
      <c r="E34" s="11"/>
      <c r="F34" s="11"/>
      <c r="G34" s="24">
        <f>G35+G37</f>
        <v>0</v>
      </c>
    </row>
    <row r="35" spans="1:7" ht="30" hidden="1" customHeight="1" x14ac:dyDescent="0.25">
      <c r="A35" s="25" t="s">
        <v>59</v>
      </c>
      <c r="B35" s="7" t="s">
        <v>120</v>
      </c>
      <c r="C35" s="11" t="s">
        <v>54</v>
      </c>
      <c r="D35" s="11" t="s">
        <v>55</v>
      </c>
      <c r="E35" s="11"/>
      <c r="F35" s="11"/>
      <c r="G35" s="24">
        <f>G36</f>
        <v>0</v>
      </c>
    </row>
    <row r="36" spans="1:7" ht="15" hidden="1" customHeight="1" x14ac:dyDescent="0.25">
      <c r="A36" s="21" t="s">
        <v>52</v>
      </c>
      <c r="B36" s="7" t="s">
        <v>120</v>
      </c>
      <c r="C36" s="11" t="s">
        <v>54</v>
      </c>
      <c r="D36" s="11" t="s">
        <v>55</v>
      </c>
      <c r="E36" s="11" t="s">
        <v>53</v>
      </c>
      <c r="F36" s="11"/>
      <c r="G36" s="24"/>
    </row>
    <row r="37" spans="1:7" ht="15" hidden="1" customHeight="1" x14ac:dyDescent="0.25">
      <c r="A37" s="25" t="s">
        <v>60</v>
      </c>
      <c r="B37" s="7" t="s">
        <v>120</v>
      </c>
      <c r="C37" s="11" t="s">
        <v>54</v>
      </c>
      <c r="D37" s="11" t="s">
        <v>56</v>
      </c>
      <c r="E37" s="11"/>
      <c r="F37" s="11"/>
      <c r="G37" s="24">
        <f>G38</f>
        <v>0</v>
      </c>
    </row>
    <row r="38" spans="1:7" hidden="1" x14ac:dyDescent="0.25">
      <c r="A38" s="21" t="s">
        <v>133</v>
      </c>
      <c r="B38" s="7" t="s">
        <v>120</v>
      </c>
      <c r="C38" s="11" t="s">
        <v>54</v>
      </c>
      <c r="D38" s="11" t="s">
        <v>56</v>
      </c>
      <c r="E38" s="11" t="s">
        <v>53</v>
      </c>
      <c r="F38" s="11"/>
      <c r="G38" s="24">
        <v>0</v>
      </c>
    </row>
    <row r="39" spans="1:7" x14ac:dyDescent="0.25">
      <c r="A39" s="21" t="s">
        <v>16</v>
      </c>
      <c r="B39" s="7" t="s">
        <v>120</v>
      </c>
      <c r="C39" s="11" t="s">
        <v>57</v>
      </c>
      <c r="D39" s="11"/>
      <c r="E39" s="11"/>
      <c r="F39" s="11"/>
      <c r="G39" s="24">
        <f>G40</f>
        <v>4.8</v>
      </c>
    </row>
    <row r="40" spans="1:7" ht="30" x14ac:dyDescent="0.25">
      <c r="A40" s="21" t="s">
        <v>48</v>
      </c>
      <c r="B40" s="7" t="s">
        <v>120</v>
      </c>
      <c r="C40" s="11" t="s">
        <v>57</v>
      </c>
      <c r="D40" s="11" t="s">
        <v>49</v>
      </c>
      <c r="E40" s="11"/>
      <c r="F40" s="11"/>
      <c r="G40" s="24">
        <f>G41</f>
        <v>4.8</v>
      </c>
    </row>
    <row r="41" spans="1:7" x14ac:dyDescent="0.25">
      <c r="A41" s="21" t="s">
        <v>61</v>
      </c>
      <c r="B41" s="7" t="s">
        <v>120</v>
      </c>
      <c r="C41" s="11" t="s">
        <v>57</v>
      </c>
      <c r="D41" s="11" t="s">
        <v>58</v>
      </c>
      <c r="E41" s="11"/>
      <c r="F41" s="11"/>
      <c r="G41" s="24">
        <f>G42</f>
        <v>4.8</v>
      </c>
    </row>
    <row r="42" spans="1:7" x14ac:dyDescent="0.25">
      <c r="A42" s="21" t="s">
        <v>52</v>
      </c>
      <c r="B42" s="7" t="s">
        <v>120</v>
      </c>
      <c r="C42" s="11" t="s">
        <v>57</v>
      </c>
      <c r="D42" s="11" t="s">
        <v>58</v>
      </c>
      <c r="E42" s="11" t="s">
        <v>53</v>
      </c>
      <c r="F42" s="11"/>
      <c r="G42" s="24">
        <v>4.8</v>
      </c>
    </row>
    <row r="43" spans="1:7" x14ac:dyDescent="0.25">
      <c r="A43" s="21" t="s">
        <v>125</v>
      </c>
      <c r="B43" s="7" t="s">
        <v>120</v>
      </c>
      <c r="C43" s="11" t="s">
        <v>126</v>
      </c>
      <c r="D43" s="11"/>
      <c r="E43" s="11"/>
      <c r="F43" s="11"/>
      <c r="G43" s="48">
        <v>10</v>
      </c>
    </row>
    <row r="44" spans="1:7" x14ac:dyDescent="0.25">
      <c r="A44" s="21"/>
      <c r="B44" s="7" t="s">
        <v>120</v>
      </c>
      <c r="C44" s="11" t="s">
        <v>126</v>
      </c>
      <c r="D44" s="11" t="s">
        <v>149</v>
      </c>
      <c r="E44" s="11"/>
      <c r="F44" s="11"/>
      <c r="G44" s="48">
        <v>10</v>
      </c>
    </row>
    <row r="45" spans="1:7" x14ac:dyDescent="0.25">
      <c r="A45" s="21"/>
      <c r="B45" s="7" t="s">
        <v>120</v>
      </c>
      <c r="C45" s="11" t="s">
        <v>126</v>
      </c>
      <c r="D45" s="11" t="s">
        <v>149</v>
      </c>
      <c r="E45" s="11" t="s">
        <v>42</v>
      </c>
      <c r="F45" s="11" t="s">
        <v>150</v>
      </c>
      <c r="G45" s="48">
        <v>10</v>
      </c>
    </row>
    <row r="46" spans="1:7" x14ac:dyDescent="0.25">
      <c r="A46" s="21" t="s">
        <v>127</v>
      </c>
      <c r="B46" s="7" t="s">
        <v>120</v>
      </c>
      <c r="C46" s="11" t="s">
        <v>126</v>
      </c>
      <c r="D46" s="11" t="s">
        <v>128</v>
      </c>
      <c r="E46" s="11"/>
      <c r="F46" s="11"/>
      <c r="G46" s="48"/>
    </row>
    <row r="47" spans="1:7" ht="30" x14ac:dyDescent="0.25">
      <c r="A47" s="21" t="s">
        <v>129</v>
      </c>
      <c r="B47" s="7" t="s">
        <v>120</v>
      </c>
      <c r="C47" s="11" t="s">
        <v>126</v>
      </c>
      <c r="D47" s="11" t="s">
        <v>128</v>
      </c>
      <c r="E47" s="11" t="s">
        <v>37</v>
      </c>
      <c r="F47" s="11"/>
      <c r="G47" s="48"/>
    </row>
    <row r="48" spans="1:7" x14ac:dyDescent="0.25">
      <c r="A48" s="2"/>
      <c r="B48" s="5"/>
      <c r="C48" s="7"/>
      <c r="D48" s="7"/>
      <c r="E48" s="7"/>
      <c r="F48" s="7"/>
      <c r="G48" s="6"/>
    </row>
    <row r="49" spans="1:7" x14ac:dyDescent="0.25">
      <c r="A49" s="2" t="s">
        <v>10</v>
      </c>
      <c r="B49" s="7" t="s">
        <v>120</v>
      </c>
      <c r="C49" s="7" t="s">
        <v>67</v>
      </c>
      <c r="D49" s="7"/>
      <c r="E49" s="7"/>
      <c r="F49" s="7"/>
      <c r="G49" s="6">
        <f>G50</f>
        <v>173.2</v>
      </c>
    </row>
    <row r="50" spans="1:7" x14ac:dyDescent="0.25">
      <c r="A50" s="34" t="s">
        <v>62</v>
      </c>
      <c r="B50" s="7" t="s">
        <v>120</v>
      </c>
      <c r="C50" s="35" t="s">
        <v>63</v>
      </c>
      <c r="D50" s="35" t="s">
        <v>64</v>
      </c>
      <c r="E50" s="7"/>
      <c r="F50" s="7"/>
      <c r="G50" s="6">
        <f>G51</f>
        <v>173.2</v>
      </c>
    </row>
    <row r="51" spans="1:7" ht="30" x14ac:dyDescent="0.25">
      <c r="A51" s="21" t="s">
        <v>48</v>
      </c>
      <c r="B51" s="7" t="s">
        <v>120</v>
      </c>
      <c r="C51" s="35" t="s">
        <v>63</v>
      </c>
      <c r="D51" s="35" t="s">
        <v>49</v>
      </c>
      <c r="E51" s="7"/>
      <c r="F51" s="7"/>
      <c r="G51" s="6">
        <f>G52</f>
        <v>173.2</v>
      </c>
    </row>
    <row r="52" spans="1:7" ht="45" x14ac:dyDescent="0.25">
      <c r="A52" s="34" t="s">
        <v>65</v>
      </c>
      <c r="B52" s="7" t="s">
        <v>120</v>
      </c>
      <c r="C52" s="35" t="s">
        <v>63</v>
      </c>
      <c r="D52" s="35" t="s">
        <v>66</v>
      </c>
      <c r="E52" s="7"/>
      <c r="F52" s="7"/>
      <c r="G52" s="6">
        <f>G53+G54</f>
        <v>173.2</v>
      </c>
    </row>
    <row r="53" spans="1:7" ht="45" x14ac:dyDescent="0.25">
      <c r="A53" s="21" t="s">
        <v>36</v>
      </c>
      <c r="B53" s="7" t="s">
        <v>120</v>
      </c>
      <c r="C53" s="35" t="s">
        <v>63</v>
      </c>
      <c r="D53" s="35" t="s">
        <v>66</v>
      </c>
      <c r="E53" s="7" t="s">
        <v>37</v>
      </c>
      <c r="F53" s="7"/>
      <c r="G53" s="6">
        <v>169.2</v>
      </c>
    </row>
    <row r="54" spans="1:7" ht="20.25" customHeight="1" x14ac:dyDescent="0.25">
      <c r="A54" s="21" t="s">
        <v>41</v>
      </c>
      <c r="B54" s="7" t="s">
        <v>120</v>
      </c>
      <c r="C54" s="35" t="s">
        <v>63</v>
      </c>
      <c r="D54" s="35" t="s">
        <v>66</v>
      </c>
      <c r="E54" s="7" t="s">
        <v>42</v>
      </c>
      <c r="F54" s="7"/>
      <c r="G54" s="6">
        <v>4</v>
      </c>
    </row>
    <row r="55" spans="1:7" ht="15.75" hidden="1" customHeight="1" x14ac:dyDescent="0.25">
      <c r="A55" s="2"/>
      <c r="B55" s="5"/>
      <c r="C55" s="7"/>
      <c r="D55" s="7"/>
      <c r="E55" s="7"/>
      <c r="F55" s="7"/>
      <c r="G55" s="6"/>
    </row>
    <row r="56" spans="1:7" ht="15" hidden="1" customHeight="1" x14ac:dyDescent="0.25">
      <c r="A56" s="2"/>
      <c r="B56" s="3"/>
      <c r="C56" s="8"/>
      <c r="D56" s="7"/>
      <c r="E56" s="7"/>
      <c r="F56" s="7"/>
      <c r="G56" s="6"/>
    </row>
    <row r="57" spans="1:7" ht="18" hidden="1" customHeight="1" x14ac:dyDescent="0.25">
      <c r="A57" s="2"/>
      <c r="B57" s="3"/>
      <c r="C57" s="8"/>
      <c r="D57" s="9"/>
      <c r="E57" s="9"/>
      <c r="F57" s="9"/>
      <c r="G57" s="6"/>
    </row>
    <row r="58" spans="1:7" ht="15.75" hidden="1" customHeight="1" x14ac:dyDescent="0.25">
      <c r="A58" s="2"/>
      <c r="B58" s="3"/>
      <c r="C58" s="8"/>
      <c r="D58" s="8"/>
      <c r="E58" s="8"/>
      <c r="F58" s="8"/>
      <c r="G58" s="6"/>
    </row>
    <row r="59" spans="1:7" ht="45.75" hidden="1" customHeight="1" x14ac:dyDescent="0.25">
      <c r="A59" s="2"/>
      <c r="B59" s="3"/>
      <c r="C59" s="8"/>
      <c r="D59" s="8"/>
      <c r="E59" s="8"/>
      <c r="F59" s="8"/>
      <c r="G59" s="6"/>
    </row>
    <row r="60" spans="1:7" ht="15" hidden="1" customHeight="1" x14ac:dyDescent="0.25">
      <c r="A60" s="2"/>
      <c r="B60" s="3"/>
      <c r="C60" s="8"/>
      <c r="D60" s="8"/>
      <c r="E60" s="8"/>
      <c r="F60" s="8"/>
      <c r="G60" s="6"/>
    </row>
    <row r="61" spans="1:7" ht="30" hidden="1" customHeight="1" x14ac:dyDescent="0.25">
      <c r="A61" s="2"/>
      <c r="B61" s="3"/>
      <c r="C61" s="8"/>
      <c r="D61" s="8"/>
      <c r="E61" s="8"/>
      <c r="F61" s="8"/>
      <c r="G61" s="6"/>
    </row>
    <row r="62" spans="1:7" x14ac:dyDescent="0.25">
      <c r="A62" s="14"/>
      <c r="B62" s="3"/>
      <c r="C62" s="17"/>
      <c r="D62" s="17"/>
      <c r="E62" s="17"/>
      <c r="F62" s="17"/>
      <c r="G62" s="6"/>
    </row>
    <row r="63" spans="1:7" ht="30" x14ac:dyDescent="0.25">
      <c r="A63" s="2" t="s">
        <v>21</v>
      </c>
      <c r="B63" s="7" t="s">
        <v>120</v>
      </c>
      <c r="C63" s="8" t="s">
        <v>68</v>
      </c>
      <c r="D63" s="3"/>
      <c r="E63" s="3"/>
      <c r="F63" s="45"/>
      <c r="G63" s="16">
        <f>G64+G67</f>
        <v>202</v>
      </c>
    </row>
    <row r="64" spans="1:7" ht="30" x14ac:dyDescent="0.25">
      <c r="A64" s="2" t="s">
        <v>142</v>
      </c>
      <c r="B64" s="7" t="s">
        <v>120</v>
      </c>
      <c r="C64" s="8" t="s">
        <v>143</v>
      </c>
      <c r="D64" s="3"/>
      <c r="E64" s="3"/>
      <c r="F64" s="45"/>
      <c r="G64" s="16">
        <f>G65</f>
        <v>2</v>
      </c>
    </row>
    <row r="65" spans="1:7" x14ac:dyDescent="0.25">
      <c r="A65" s="2" t="s">
        <v>144</v>
      </c>
      <c r="B65" s="7" t="s">
        <v>120</v>
      </c>
      <c r="C65" s="8" t="s">
        <v>143</v>
      </c>
      <c r="D65" s="3">
        <v>9080018</v>
      </c>
      <c r="E65" s="3">
        <v>300</v>
      </c>
      <c r="F65" s="45"/>
      <c r="G65" s="16">
        <v>2</v>
      </c>
    </row>
    <row r="66" spans="1:7" x14ac:dyDescent="0.25">
      <c r="A66" s="2"/>
      <c r="B66" s="7"/>
      <c r="C66" s="8"/>
      <c r="D66" s="3"/>
      <c r="E66" s="3"/>
      <c r="F66" s="45"/>
      <c r="G66" s="16"/>
    </row>
    <row r="67" spans="1:7" x14ac:dyDescent="0.25">
      <c r="A67" s="2" t="s">
        <v>22</v>
      </c>
      <c r="B67" s="7" t="s">
        <v>120</v>
      </c>
      <c r="C67" s="8" t="s">
        <v>69</v>
      </c>
      <c r="D67" s="3"/>
      <c r="E67" s="3"/>
      <c r="F67" s="45"/>
      <c r="G67" s="16">
        <f>G68</f>
        <v>200</v>
      </c>
    </row>
    <row r="68" spans="1:7" ht="30" x14ac:dyDescent="0.25">
      <c r="A68" s="21" t="s">
        <v>48</v>
      </c>
      <c r="B68" s="36" t="s">
        <v>120</v>
      </c>
      <c r="C68" s="36" t="s">
        <v>69</v>
      </c>
      <c r="D68" s="37" t="s">
        <v>49</v>
      </c>
      <c r="E68" s="38"/>
      <c r="F68" s="46"/>
      <c r="G68" s="39">
        <f>G69+G70</f>
        <v>200</v>
      </c>
    </row>
    <row r="69" spans="1:7" ht="45" x14ac:dyDescent="0.25">
      <c r="A69" s="21" t="s">
        <v>36</v>
      </c>
      <c r="B69" s="36" t="s">
        <v>120</v>
      </c>
      <c r="C69" s="36" t="s">
        <v>69</v>
      </c>
      <c r="D69" s="38" t="s">
        <v>70</v>
      </c>
      <c r="E69" s="38">
        <v>100</v>
      </c>
      <c r="F69" s="46"/>
      <c r="G69" s="39"/>
    </row>
    <row r="70" spans="1:7" ht="18.75" customHeight="1" x14ac:dyDescent="0.25">
      <c r="A70" s="21" t="s">
        <v>41</v>
      </c>
      <c r="B70" s="7" t="s">
        <v>120</v>
      </c>
      <c r="C70" s="8" t="s">
        <v>69</v>
      </c>
      <c r="D70" s="3" t="s">
        <v>70</v>
      </c>
      <c r="E70" s="8" t="s">
        <v>42</v>
      </c>
      <c r="F70" s="47"/>
      <c r="G70" s="16">
        <v>200</v>
      </c>
    </row>
    <row r="71" spans="1:7" x14ac:dyDescent="0.25">
      <c r="A71" s="15"/>
      <c r="B71" s="3"/>
      <c r="C71" s="18"/>
      <c r="D71" s="18"/>
      <c r="E71" s="18"/>
      <c r="F71" s="18"/>
      <c r="G71" s="6"/>
    </row>
    <row r="72" spans="1:7" x14ac:dyDescent="0.25">
      <c r="A72" s="15" t="s">
        <v>5</v>
      </c>
      <c r="B72" s="7" t="s">
        <v>120</v>
      </c>
      <c r="C72" s="18" t="s">
        <v>71</v>
      </c>
      <c r="D72" s="18"/>
      <c r="E72" s="18"/>
      <c r="F72" s="18"/>
      <c r="G72" s="6">
        <f>G73+G78+G83</f>
        <v>2399.8484600000002</v>
      </c>
    </row>
    <row r="73" spans="1:7" x14ac:dyDescent="0.25">
      <c r="A73" s="21" t="s">
        <v>75</v>
      </c>
      <c r="B73" s="7" t="s">
        <v>120</v>
      </c>
      <c r="C73" s="11" t="s">
        <v>72</v>
      </c>
      <c r="D73" s="11"/>
      <c r="E73" s="18"/>
      <c r="F73" s="18"/>
      <c r="G73" s="6">
        <f>G74</f>
        <v>0</v>
      </c>
    </row>
    <row r="74" spans="1:7" ht="30" x14ac:dyDescent="0.25">
      <c r="A74" s="21" t="s">
        <v>48</v>
      </c>
      <c r="B74" s="36" t="s">
        <v>120</v>
      </c>
      <c r="C74" s="11" t="s">
        <v>72</v>
      </c>
      <c r="D74" s="11" t="s">
        <v>49</v>
      </c>
      <c r="E74" s="18"/>
      <c r="F74" s="18"/>
      <c r="G74" s="6">
        <f>G75</f>
        <v>0</v>
      </c>
    </row>
    <row r="75" spans="1:7" ht="60" x14ac:dyDescent="0.25">
      <c r="A75" s="33" t="s">
        <v>79</v>
      </c>
      <c r="B75" s="36" t="s">
        <v>120</v>
      </c>
      <c r="C75" s="11" t="s">
        <v>72</v>
      </c>
      <c r="D75" s="18" t="s">
        <v>78</v>
      </c>
      <c r="E75" s="18"/>
      <c r="F75" s="18"/>
      <c r="G75" s="6">
        <f>G76</f>
        <v>0</v>
      </c>
    </row>
    <row r="76" spans="1:7" ht="18" customHeight="1" x14ac:dyDescent="0.25">
      <c r="A76" s="21" t="s">
        <v>52</v>
      </c>
      <c r="B76" s="7" t="s">
        <v>120</v>
      </c>
      <c r="C76" s="11" t="s">
        <v>72</v>
      </c>
      <c r="D76" s="18" t="s">
        <v>78</v>
      </c>
      <c r="E76" s="18" t="s">
        <v>53</v>
      </c>
      <c r="F76" s="18"/>
      <c r="G76" s="6"/>
    </row>
    <row r="77" spans="1:7" ht="13.5" customHeight="1" x14ac:dyDescent="0.25">
      <c r="A77" s="43"/>
      <c r="B77" s="7"/>
      <c r="C77" s="11"/>
      <c r="D77" s="18"/>
      <c r="E77" s="18"/>
      <c r="F77" s="18"/>
      <c r="G77" s="6"/>
    </row>
    <row r="78" spans="1:7" x14ac:dyDescent="0.25">
      <c r="A78" s="27" t="s">
        <v>76</v>
      </c>
      <c r="B78" s="7" t="s">
        <v>120</v>
      </c>
      <c r="C78" s="11" t="s">
        <v>73</v>
      </c>
      <c r="D78" s="11"/>
      <c r="E78" s="11"/>
      <c r="F78" s="11"/>
      <c r="G78" s="51">
        <f>G79</f>
        <v>2269.8484600000002</v>
      </c>
    </row>
    <row r="79" spans="1:7" ht="30" x14ac:dyDescent="0.25">
      <c r="A79" s="21" t="s">
        <v>48</v>
      </c>
      <c r="B79" s="36" t="s">
        <v>120</v>
      </c>
      <c r="C79" s="11" t="s">
        <v>73</v>
      </c>
      <c r="D79" s="11" t="s">
        <v>49</v>
      </c>
      <c r="E79" s="11"/>
      <c r="F79" s="11"/>
      <c r="G79" s="51">
        <f>G80+G81+G82</f>
        <v>2269.8484600000002</v>
      </c>
    </row>
    <row r="80" spans="1:7" ht="30" x14ac:dyDescent="0.25">
      <c r="A80" s="33" t="s">
        <v>84</v>
      </c>
      <c r="B80" s="36" t="s">
        <v>120</v>
      </c>
      <c r="C80" s="11" t="s">
        <v>73</v>
      </c>
      <c r="D80" s="11" t="s">
        <v>107</v>
      </c>
      <c r="E80" s="11"/>
      <c r="F80" s="11"/>
      <c r="G80" s="24">
        <v>2000</v>
      </c>
    </row>
    <row r="81" spans="1:7" ht="18.75" customHeight="1" x14ac:dyDescent="0.25">
      <c r="A81" s="27" t="s">
        <v>47</v>
      </c>
      <c r="B81" s="7" t="s">
        <v>120</v>
      </c>
      <c r="C81" s="11" t="s">
        <v>73</v>
      </c>
      <c r="D81" s="11" t="s">
        <v>107</v>
      </c>
      <c r="E81" s="11" t="s">
        <v>42</v>
      </c>
      <c r="F81" s="11"/>
      <c r="G81" s="24">
        <v>177.8</v>
      </c>
    </row>
    <row r="82" spans="1:7" ht="13.5" customHeight="1" x14ac:dyDescent="0.25">
      <c r="A82" s="27"/>
      <c r="B82" s="7" t="s">
        <v>120</v>
      </c>
      <c r="C82" s="11" t="s">
        <v>73</v>
      </c>
      <c r="D82" s="11" t="s">
        <v>137</v>
      </c>
      <c r="E82" s="11" t="s">
        <v>42</v>
      </c>
      <c r="F82" s="11"/>
      <c r="G82" s="51">
        <v>92.048460000000006</v>
      </c>
    </row>
    <row r="83" spans="1:7" x14ac:dyDescent="0.25">
      <c r="A83" s="27" t="s">
        <v>80</v>
      </c>
      <c r="B83" s="7" t="s">
        <v>120</v>
      </c>
      <c r="C83" s="11" t="s">
        <v>74</v>
      </c>
      <c r="D83" s="3"/>
      <c r="E83" s="3"/>
      <c r="F83" s="3"/>
      <c r="G83" s="24">
        <f>G86+G85</f>
        <v>130</v>
      </c>
    </row>
    <row r="84" spans="1:7" x14ac:dyDescent="0.25">
      <c r="A84" s="61" t="s">
        <v>151</v>
      </c>
      <c r="B84" s="7" t="s">
        <v>120</v>
      </c>
      <c r="C84" s="40" t="s">
        <v>74</v>
      </c>
      <c r="D84" s="3">
        <v>7707033</v>
      </c>
      <c r="E84" s="41"/>
      <c r="F84" s="41"/>
      <c r="G84" s="24">
        <v>130</v>
      </c>
    </row>
    <row r="85" spans="1:7" ht="30" x14ac:dyDescent="0.25">
      <c r="A85" s="61" t="s">
        <v>152</v>
      </c>
      <c r="B85" s="7" t="s">
        <v>120</v>
      </c>
      <c r="C85" s="40" t="s">
        <v>74</v>
      </c>
      <c r="D85" s="3">
        <v>7707033</v>
      </c>
      <c r="E85" s="41">
        <v>200</v>
      </c>
      <c r="F85" s="41">
        <v>130</v>
      </c>
      <c r="G85" s="24">
        <v>130</v>
      </c>
    </row>
    <row r="86" spans="1:7" x14ac:dyDescent="0.25">
      <c r="A86" s="21" t="s">
        <v>148</v>
      </c>
      <c r="B86" s="36" t="s">
        <v>120</v>
      </c>
      <c r="C86" s="40" t="s">
        <v>74</v>
      </c>
      <c r="D86" s="11" t="s">
        <v>49</v>
      </c>
      <c r="E86" s="41"/>
      <c r="F86" s="41"/>
      <c r="G86" s="24">
        <f>G87</f>
        <v>0</v>
      </c>
    </row>
    <row r="87" spans="1:7" ht="30" x14ac:dyDescent="0.25">
      <c r="A87" s="15" t="s">
        <v>85</v>
      </c>
      <c r="B87" s="36" t="s">
        <v>120</v>
      </c>
      <c r="C87" s="40" t="s">
        <v>74</v>
      </c>
      <c r="D87" s="11" t="s">
        <v>108</v>
      </c>
      <c r="E87" s="41"/>
      <c r="F87" s="41"/>
      <c r="G87" s="24">
        <f>G88</f>
        <v>0</v>
      </c>
    </row>
    <row r="88" spans="1:7" ht="20.25" customHeight="1" x14ac:dyDescent="0.25">
      <c r="A88" s="27" t="s">
        <v>47</v>
      </c>
      <c r="B88" s="7" t="s">
        <v>120</v>
      </c>
      <c r="C88" s="40" t="s">
        <v>74</v>
      </c>
      <c r="D88" s="11" t="s">
        <v>108</v>
      </c>
      <c r="E88" s="41">
        <v>200</v>
      </c>
      <c r="F88" s="41">
        <v>-130</v>
      </c>
      <c r="G88" s="6"/>
    </row>
    <row r="89" spans="1:7" x14ac:dyDescent="0.25">
      <c r="A89" s="15"/>
      <c r="B89" s="36"/>
      <c r="C89" s="18"/>
      <c r="D89" s="18"/>
      <c r="E89" s="18"/>
      <c r="F89" s="18"/>
      <c r="G89" s="6"/>
    </row>
    <row r="90" spans="1:7" x14ac:dyDescent="0.25">
      <c r="A90" s="2" t="s">
        <v>6</v>
      </c>
      <c r="B90" s="36" t="s">
        <v>120</v>
      </c>
      <c r="C90" s="7" t="s">
        <v>81</v>
      </c>
      <c r="D90" s="7"/>
      <c r="E90" s="7"/>
      <c r="F90" s="7"/>
      <c r="G90" s="52">
        <f>G91+G97</f>
        <v>5140.0450000000001</v>
      </c>
    </row>
    <row r="91" spans="1:7" x14ac:dyDescent="0.25">
      <c r="A91" s="2" t="s">
        <v>7</v>
      </c>
      <c r="B91" s="7" t="s">
        <v>120</v>
      </c>
      <c r="C91" s="7" t="s">
        <v>82</v>
      </c>
      <c r="D91" s="7"/>
      <c r="E91" s="7"/>
      <c r="F91" s="7"/>
      <c r="G91" s="52">
        <f>G92</f>
        <v>1761.345</v>
      </c>
    </row>
    <row r="92" spans="1:7" ht="30" x14ac:dyDescent="0.25">
      <c r="A92" s="21" t="s">
        <v>48</v>
      </c>
      <c r="B92" s="42" t="s">
        <v>120</v>
      </c>
      <c r="C92" s="11" t="s">
        <v>82</v>
      </c>
      <c r="D92" s="11" t="s">
        <v>49</v>
      </c>
      <c r="E92" s="7"/>
      <c r="F92" s="7"/>
      <c r="G92" s="52">
        <f>G93+G95</f>
        <v>1761.345</v>
      </c>
    </row>
    <row r="93" spans="1:7" x14ac:dyDescent="0.25">
      <c r="A93" s="2" t="s">
        <v>11</v>
      </c>
      <c r="B93" s="42" t="s">
        <v>120</v>
      </c>
      <c r="C93" s="11" t="s">
        <v>82</v>
      </c>
      <c r="D93" s="11" t="s">
        <v>109</v>
      </c>
      <c r="E93" s="7"/>
      <c r="F93" s="7"/>
      <c r="G93" s="52">
        <f>G94</f>
        <v>1671.345</v>
      </c>
    </row>
    <row r="94" spans="1:7" ht="15.75" customHeight="1" x14ac:dyDescent="0.25">
      <c r="A94" s="27" t="s">
        <v>47</v>
      </c>
      <c r="B94" s="42" t="s">
        <v>120</v>
      </c>
      <c r="C94" s="11" t="s">
        <v>82</v>
      </c>
      <c r="D94" s="11" t="s">
        <v>109</v>
      </c>
      <c r="E94" s="7" t="s">
        <v>42</v>
      </c>
      <c r="F94" s="7" t="s">
        <v>154</v>
      </c>
      <c r="G94" s="52">
        <f>1671.345</f>
        <v>1671.345</v>
      </c>
    </row>
    <row r="95" spans="1:7" ht="45" x14ac:dyDescent="0.25">
      <c r="A95" s="25" t="s">
        <v>50</v>
      </c>
      <c r="B95" s="7" t="s">
        <v>120</v>
      </c>
      <c r="C95" s="11" t="s">
        <v>82</v>
      </c>
      <c r="D95" s="11" t="s">
        <v>51</v>
      </c>
      <c r="E95" s="11"/>
      <c r="F95" s="11"/>
      <c r="G95" s="24">
        <v>90</v>
      </c>
    </row>
    <row r="96" spans="1:7" x14ac:dyDescent="0.25">
      <c r="A96" s="21" t="s">
        <v>52</v>
      </c>
      <c r="B96" s="7" t="s">
        <v>120</v>
      </c>
      <c r="C96" s="11" t="s">
        <v>82</v>
      </c>
      <c r="D96" s="11" t="s">
        <v>51</v>
      </c>
      <c r="E96" s="11" t="s">
        <v>53</v>
      </c>
      <c r="F96" s="11"/>
      <c r="G96" s="24"/>
    </row>
    <row r="97" spans="1:7" x14ac:dyDescent="0.25">
      <c r="A97" s="2" t="s">
        <v>12</v>
      </c>
      <c r="B97" s="7" t="s">
        <v>120</v>
      </c>
      <c r="C97" s="7" t="s">
        <v>83</v>
      </c>
      <c r="D97" s="11"/>
      <c r="E97" s="7"/>
      <c r="F97" s="7"/>
      <c r="G97" s="10">
        <f>G98</f>
        <v>3378.7</v>
      </c>
    </row>
    <row r="98" spans="1:7" ht="30" x14ac:dyDescent="0.25">
      <c r="A98" s="21" t="s">
        <v>48</v>
      </c>
      <c r="B98" s="7" t="s">
        <v>120</v>
      </c>
      <c r="C98" s="7" t="s">
        <v>83</v>
      </c>
      <c r="D98" s="11" t="s">
        <v>49</v>
      </c>
      <c r="E98" s="7"/>
      <c r="F98" s="7"/>
      <c r="G98" s="10">
        <f>G99+G101+G103+G105+G107+G109</f>
        <v>3378.7</v>
      </c>
    </row>
    <row r="99" spans="1:7" x14ac:dyDescent="0.25">
      <c r="A99" s="2" t="s">
        <v>13</v>
      </c>
      <c r="B99" s="7" t="s">
        <v>120</v>
      </c>
      <c r="C99" s="7" t="s">
        <v>83</v>
      </c>
      <c r="D99" s="7" t="s">
        <v>77</v>
      </c>
      <c r="E99" s="7"/>
      <c r="F99" s="7"/>
      <c r="G99" s="6">
        <f>G100</f>
        <v>800</v>
      </c>
    </row>
    <row r="100" spans="1:7" ht="17.25" customHeight="1" x14ac:dyDescent="0.25">
      <c r="A100" s="27" t="s">
        <v>47</v>
      </c>
      <c r="B100" s="7" t="s">
        <v>120</v>
      </c>
      <c r="C100" s="7" t="s">
        <v>83</v>
      </c>
      <c r="D100" s="7" t="s">
        <v>77</v>
      </c>
      <c r="E100" s="7" t="s">
        <v>42</v>
      </c>
      <c r="F100" s="7"/>
      <c r="G100" s="6">
        <v>800</v>
      </c>
    </row>
    <row r="101" spans="1:7" x14ac:dyDescent="0.25">
      <c r="A101" s="2" t="s">
        <v>14</v>
      </c>
      <c r="B101" s="7" t="s">
        <v>120</v>
      </c>
      <c r="C101" s="7" t="s">
        <v>83</v>
      </c>
      <c r="D101" s="7" t="s">
        <v>86</v>
      </c>
      <c r="E101" s="7"/>
      <c r="F101" s="7"/>
      <c r="G101" s="6">
        <f>G102</f>
        <v>822.2</v>
      </c>
    </row>
    <row r="102" spans="1:7" ht="15.75" customHeight="1" x14ac:dyDescent="0.25">
      <c r="A102" s="27" t="s">
        <v>47</v>
      </c>
      <c r="B102" s="7" t="s">
        <v>120</v>
      </c>
      <c r="C102" s="7" t="s">
        <v>83</v>
      </c>
      <c r="D102" s="7" t="s">
        <v>86</v>
      </c>
      <c r="E102" s="7" t="s">
        <v>42</v>
      </c>
      <c r="F102" s="7"/>
      <c r="G102" s="6">
        <v>822.2</v>
      </c>
    </row>
    <row r="103" spans="1:7" x14ac:dyDescent="0.25">
      <c r="A103" s="2" t="s">
        <v>15</v>
      </c>
      <c r="B103" s="7" t="s">
        <v>120</v>
      </c>
      <c r="C103" s="7" t="s">
        <v>83</v>
      </c>
      <c r="D103" s="7" t="s">
        <v>89</v>
      </c>
      <c r="E103" s="7"/>
      <c r="F103" s="7"/>
      <c r="G103" s="6">
        <f>G104</f>
        <v>400</v>
      </c>
    </row>
    <row r="104" spans="1:7" ht="16.5" customHeight="1" x14ac:dyDescent="0.25">
      <c r="A104" s="27" t="s">
        <v>47</v>
      </c>
      <c r="B104" s="7" t="s">
        <v>120</v>
      </c>
      <c r="C104" s="7" t="s">
        <v>83</v>
      </c>
      <c r="D104" s="7" t="s">
        <v>89</v>
      </c>
      <c r="E104" s="7" t="s">
        <v>42</v>
      </c>
      <c r="F104" s="7"/>
      <c r="G104" s="6">
        <v>400</v>
      </c>
    </row>
    <row r="105" spans="1:7" x14ac:dyDescent="0.25">
      <c r="A105" s="2" t="s">
        <v>17</v>
      </c>
      <c r="B105" s="7" t="s">
        <v>120</v>
      </c>
      <c r="C105" s="7" t="s">
        <v>83</v>
      </c>
      <c r="D105" s="7" t="s">
        <v>90</v>
      </c>
      <c r="E105" s="7"/>
      <c r="F105" s="7"/>
      <c r="G105" s="6">
        <f>G106</f>
        <v>750</v>
      </c>
    </row>
    <row r="106" spans="1:7" ht="16.5" customHeight="1" x14ac:dyDescent="0.25">
      <c r="A106" s="27" t="s">
        <v>47</v>
      </c>
      <c r="B106" s="7" t="s">
        <v>120</v>
      </c>
      <c r="C106" s="7" t="s">
        <v>83</v>
      </c>
      <c r="D106" s="7" t="s">
        <v>90</v>
      </c>
      <c r="E106" s="7" t="s">
        <v>42</v>
      </c>
      <c r="F106" s="7"/>
      <c r="G106" s="6">
        <v>750</v>
      </c>
    </row>
    <row r="107" spans="1:7" x14ac:dyDescent="0.25">
      <c r="A107" s="2" t="s">
        <v>18</v>
      </c>
      <c r="B107" s="7" t="s">
        <v>120</v>
      </c>
      <c r="C107" s="7" t="s">
        <v>83</v>
      </c>
      <c r="D107" s="7" t="s">
        <v>91</v>
      </c>
      <c r="E107" s="7"/>
      <c r="F107" s="7"/>
      <c r="G107" s="6">
        <f>G108</f>
        <v>506.5</v>
      </c>
    </row>
    <row r="108" spans="1:7" ht="18" customHeight="1" x14ac:dyDescent="0.25">
      <c r="A108" s="27" t="s">
        <v>47</v>
      </c>
      <c r="B108" s="7" t="s">
        <v>120</v>
      </c>
      <c r="C108" s="7" t="s">
        <v>83</v>
      </c>
      <c r="D108" s="7" t="s">
        <v>91</v>
      </c>
      <c r="E108" s="7" t="s">
        <v>42</v>
      </c>
      <c r="F108" s="7"/>
      <c r="G108" s="6">
        <f>640-133.5</f>
        <v>506.5</v>
      </c>
    </row>
    <row r="109" spans="1:7" ht="30" customHeight="1" x14ac:dyDescent="0.25">
      <c r="A109" s="25" t="s">
        <v>50</v>
      </c>
      <c r="B109" s="7" t="s">
        <v>120</v>
      </c>
      <c r="C109" s="7" t="s">
        <v>83</v>
      </c>
      <c r="D109" s="19" t="s">
        <v>51</v>
      </c>
      <c r="E109" s="19"/>
      <c r="F109" s="19"/>
      <c r="G109" s="6">
        <f>G110</f>
        <v>100</v>
      </c>
    </row>
    <row r="110" spans="1:7" ht="15" customHeight="1" x14ac:dyDescent="0.25">
      <c r="A110" s="21" t="s">
        <v>52</v>
      </c>
      <c r="B110" s="7" t="s">
        <v>120</v>
      </c>
      <c r="C110" s="7" t="s">
        <v>83</v>
      </c>
      <c r="D110" s="11" t="s">
        <v>51</v>
      </c>
      <c r="E110" s="11" t="s">
        <v>53</v>
      </c>
      <c r="F110" s="11"/>
      <c r="G110" s="6">
        <v>100</v>
      </c>
    </row>
    <row r="111" spans="1:7" ht="16.5" customHeight="1" x14ac:dyDescent="0.25">
      <c r="A111" s="14"/>
      <c r="B111" s="5"/>
      <c r="C111" s="19"/>
      <c r="D111" s="19"/>
      <c r="E111" s="19"/>
      <c r="F111" s="19"/>
      <c r="G111" s="6"/>
    </row>
    <row r="112" spans="1:7" ht="16.5" customHeight="1" x14ac:dyDescent="0.25">
      <c r="A112" s="2" t="s">
        <v>23</v>
      </c>
      <c r="B112" s="7" t="s">
        <v>120</v>
      </c>
      <c r="C112" s="8" t="s">
        <v>87</v>
      </c>
      <c r="D112" s="3"/>
      <c r="E112" s="3"/>
      <c r="F112" s="45"/>
      <c r="G112" s="16">
        <f>G113</f>
        <v>126</v>
      </c>
    </row>
    <row r="113" spans="1:8" ht="16.5" customHeight="1" x14ac:dyDescent="0.25">
      <c r="A113" s="2" t="s">
        <v>24</v>
      </c>
      <c r="B113" s="7" t="s">
        <v>120</v>
      </c>
      <c r="C113" s="8" t="s">
        <v>88</v>
      </c>
      <c r="D113" s="3"/>
      <c r="E113" s="3"/>
      <c r="F113" s="45"/>
      <c r="G113" s="16">
        <f>G114</f>
        <v>126</v>
      </c>
    </row>
    <row r="114" spans="1:8" ht="32.25" customHeight="1" x14ac:dyDescent="0.25">
      <c r="A114" s="21" t="s">
        <v>48</v>
      </c>
      <c r="B114" s="7" t="s">
        <v>120</v>
      </c>
      <c r="C114" s="8" t="s">
        <v>88</v>
      </c>
      <c r="D114" s="3" t="s">
        <v>49</v>
      </c>
      <c r="E114" s="3"/>
      <c r="F114" s="45"/>
      <c r="G114" s="16">
        <f>G116+G115+G117</f>
        <v>126</v>
      </c>
    </row>
    <row r="115" spans="1:8" ht="18" customHeight="1" x14ac:dyDescent="0.25">
      <c r="A115" s="2" t="s">
        <v>25</v>
      </c>
      <c r="B115" s="7" t="s">
        <v>120</v>
      </c>
      <c r="C115" s="8" t="s">
        <v>88</v>
      </c>
      <c r="D115" s="3" t="s">
        <v>92</v>
      </c>
      <c r="E115" s="3"/>
      <c r="F115" s="45"/>
      <c r="G115" s="16">
        <v>120</v>
      </c>
    </row>
    <row r="116" spans="1:8" ht="18" customHeight="1" x14ac:dyDescent="0.25">
      <c r="A116" s="27" t="s">
        <v>47</v>
      </c>
      <c r="B116" s="7" t="s">
        <v>120</v>
      </c>
      <c r="C116" s="8" t="s">
        <v>88</v>
      </c>
      <c r="D116" s="3" t="s">
        <v>92</v>
      </c>
      <c r="E116" s="3">
        <v>200</v>
      </c>
      <c r="F116" s="45"/>
      <c r="G116" s="16"/>
    </row>
    <row r="117" spans="1:8" ht="28.7" customHeight="1" x14ac:dyDescent="0.25">
      <c r="A117" s="2" t="s">
        <v>50</v>
      </c>
      <c r="B117" s="5">
        <v>944</v>
      </c>
      <c r="C117" s="20" t="s">
        <v>88</v>
      </c>
      <c r="D117" s="20" t="s">
        <v>123</v>
      </c>
      <c r="E117" s="20"/>
      <c r="F117" s="20"/>
      <c r="G117" s="6">
        <f>G118</f>
        <v>6</v>
      </c>
    </row>
    <row r="118" spans="1:8" ht="18.75" customHeight="1" x14ac:dyDescent="0.25">
      <c r="A118" s="2" t="s">
        <v>52</v>
      </c>
      <c r="B118" s="5">
        <v>944</v>
      </c>
      <c r="C118" s="20" t="s">
        <v>88</v>
      </c>
      <c r="D118" s="20" t="s">
        <v>123</v>
      </c>
      <c r="E118" s="20" t="s">
        <v>53</v>
      </c>
      <c r="F118" s="20"/>
      <c r="G118" s="6">
        <v>6</v>
      </c>
    </row>
    <row r="119" spans="1:8" ht="18.75" customHeight="1" x14ac:dyDescent="0.25">
      <c r="A119" s="2"/>
      <c r="B119" s="5"/>
      <c r="C119" s="20"/>
      <c r="D119" s="20"/>
      <c r="E119" s="20"/>
      <c r="F119" s="20"/>
      <c r="G119" s="6"/>
    </row>
    <row r="120" spans="1:8" x14ac:dyDescent="0.25">
      <c r="A120" s="21" t="s">
        <v>101</v>
      </c>
      <c r="B120" s="56" t="s">
        <v>120</v>
      </c>
      <c r="C120" s="56" t="s">
        <v>95</v>
      </c>
      <c r="D120" s="56"/>
      <c r="E120" s="56"/>
      <c r="F120" s="56"/>
      <c r="G120" s="57">
        <f>G121</f>
        <v>2000</v>
      </c>
      <c r="H120" s="58"/>
    </row>
    <row r="121" spans="1:8" x14ac:dyDescent="0.25">
      <c r="A121" s="21" t="s">
        <v>8</v>
      </c>
      <c r="B121" s="56" t="s">
        <v>120</v>
      </c>
      <c r="C121" s="56" t="s">
        <v>96</v>
      </c>
      <c r="D121" s="56"/>
      <c r="E121" s="56"/>
      <c r="F121" s="56"/>
      <c r="G121" s="57">
        <f>G123+G127+G129</f>
        <v>2000</v>
      </c>
      <c r="H121" s="58"/>
    </row>
    <row r="122" spans="1:8" ht="30" x14ac:dyDescent="0.25">
      <c r="A122" s="21" t="s">
        <v>48</v>
      </c>
      <c r="B122" s="56" t="s">
        <v>120</v>
      </c>
      <c r="C122" s="56" t="s">
        <v>96</v>
      </c>
      <c r="D122" s="56" t="s">
        <v>49</v>
      </c>
      <c r="E122" s="56"/>
      <c r="F122" s="56"/>
      <c r="G122" s="57"/>
      <c r="H122" s="58"/>
    </row>
    <row r="123" spans="1:8" ht="45" x14ac:dyDescent="0.25">
      <c r="A123" s="27" t="s">
        <v>114</v>
      </c>
      <c r="B123" s="56" t="s">
        <v>120</v>
      </c>
      <c r="C123" s="56" t="s">
        <v>96</v>
      </c>
      <c r="D123" s="56" t="s">
        <v>70</v>
      </c>
      <c r="E123" s="56"/>
      <c r="F123" s="56"/>
      <c r="G123" s="57">
        <f>G124+G125+G126</f>
        <v>1297.2</v>
      </c>
      <c r="H123" s="59" t="s">
        <v>110</v>
      </c>
    </row>
    <row r="124" spans="1:8" ht="45.75" customHeight="1" x14ac:dyDescent="0.25">
      <c r="A124" s="27" t="s">
        <v>45</v>
      </c>
      <c r="B124" s="56" t="s">
        <v>120</v>
      </c>
      <c r="C124" s="56" t="s">
        <v>96</v>
      </c>
      <c r="D124" s="56" t="s">
        <v>70</v>
      </c>
      <c r="E124" s="56" t="s">
        <v>37</v>
      </c>
      <c r="F124" s="56"/>
      <c r="G124" s="57">
        <v>917.4</v>
      </c>
      <c r="H124" s="58"/>
    </row>
    <row r="125" spans="1:8" ht="18" customHeight="1" x14ac:dyDescent="0.25">
      <c r="A125" s="27" t="s">
        <v>47</v>
      </c>
      <c r="B125" s="56" t="s">
        <v>120</v>
      </c>
      <c r="C125" s="56" t="s">
        <v>96</v>
      </c>
      <c r="D125" s="56" t="s">
        <v>70</v>
      </c>
      <c r="E125" s="56" t="s">
        <v>42</v>
      </c>
      <c r="F125" s="56"/>
      <c r="G125" s="60">
        <v>377.935</v>
      </c>
      <c r="H125" s="58"/>
    </row>
    <row r="126" spans="1:8" ht="18" customHeight="1" x14ac:dyDescent="0.25">
      <c r="A126" s="61" t="s">
        <v>138</v>
      </c>
      <c r="B126" s="56" t="s">
        <v>120</v>
      </c>
      <c r="C126" s="56" t="s">
        <v>96</v>
      </c>
      <c r="D126" s="56" t="s">
        <v>70</v>
      </c>
      <c r="E126" s="56" t="s">
        <v>53</v>
      </c>
      <c r="F126" s="56"/>
      <c r="G126" s="60">
        <v>1.865</v>
      </c>
      <c r="H126" s="58"/>
    </row>
    <row r="127" spans="1:8" ht="45" x14ac:dyDescent="0.25">
      <c r="A127" s="25" t="s">
        <v>50</v>
      </c>
      <c r="B127" s="56" t="s">
        <v>120</v>
      </c>
      <c r="C127" s="56" t="s">
        <v>96</v>
      </c>
      <c r="D127" s="11" t="s">
        <v>51</v>
      </c>
      <c r="E127" s="56"/>
      <c r="F127" s="56"/>
      <c r="G127" s="57">
        <f>G128</f>
        <v>2.8</v>
      </c>
      <c r="H127" s="58"/>
    </row>
    <row r="128" spans="1:8" x14ac:dyDescent="0.25">
      <c r="A128" s="21" t="s">
        <v>52</v>
      </c>
      <c r="B128" s="56" t="s">
        <v>120</v>
      </c>
      <c r="C128" s="56" t="s">
        <v>96</v>
      </c>
      <c r="D128" s="11" t="s">
        <v>51</v>
      </c>
      <c r="E128" s="11" t="s">
        <v>53</v>
      </c>
      <c r="F128" s="11"/>
      <c r="G128" s="57">
        <v>2.8</v>
      </c>
      <c r="H128" s="58"/>
    </row>
    <row r="129" spans="1:8" ht="30" x14ac:dyDescent="0.25">
      <c r="A129" s="27" t="s">
        <v>115</v>
      </c>
      <c r="B129" s="56" t="s">
        <v>120</v>
      </c>
      <c r="C129" s="56" t="s">
        <v>96</v>
      </c>
      <c r="D129" s="56" t="s">
        <v>116</v>
      </c>
      <c r="E129" s="56"/>
      <c r="F129" s="56"/>
      <c r="G129" s="57">
        <f>G130+G131</f>
        <v>700</v>
      </c>
      <c r="H129" s="59" t="s">
        <v>111</v>
      </c>
    </row>
    <row r="130" spans="1:8" ht="45" x14ac:dyDescent="0.25">
      <c r="A130" s="27" t="s">
        <v>45</v>
      </c>
      <c r="B130" s="56" t="s">
        <v>120</v>
      </c>
      <c r="C130" s="56" t="s">
        <v>96</v>
      </c>
      <c r="D130" s="56" t="s">
        <v>116</v>
      </c>
      <c r="E130" s="56" t="s">
        <v>37</v>
      </c>
      <c r="F130" s="56"/>
      <c r="G130" s="57">
        <v>368</v>
      </c>
      <c r="H130" s="58"/>
    </row>
    <row r="131" spans="1:8" ht="15" customHeight="1" x14ac:dyDescent="0.25">
      <c r="A131" s="27" t="s">
        <v>47</v>
      </c>
      <c r="B131" s="56" t="s">
        <v>120</v>
      </c>
      <c r="C131" s="56" t="s">
        <v>96</v>
      </c>
      <c r="D131" s="56" t="s">
        <v>116</v>
      </c>
      <c r="E131" s="56" t="s">
        <v>42</v>
      </c>
      <c r="F131" s="56"/>
      <c r="G131" s="57">
        <v>332</v>
      </c>
      <c r="H131" s="58"/>
    </row>
    <row r="132" spans="1:8" ht="45" x14ac:dyDescent="0.25">
      <c r="A132" s="25" t="s">
        <v>50</v>
      </c>
      <c r="B132" s="7" t="s">
        <v>120</v>
      </c>
      <c r="C132" s="7" t="s">
        <v>96</v>
      </c>
      <c r="D132" s="11" t="s">
        <v>51</v>
      </c>
      <c r="E132" s="7"/>
      <c r="F132" s="7"/>
      <c r="G132" s="6">
        <f>G133</f>
        <v>0</v>
      </c>
    </row>
    <row r="133" spans="1:8" x14ac:dyDescent="0.25">
      <c r="A133" s="21" t="s">
        <v>52</v>
      </c>
      <c r="B133" s="7" t="s">
        <v>120</v>
      </c>
      <c r="C133" s="7" t="s">
        <v>96</v>
      </c>
      <c r="D133" s="11" t="s">
        <v>51</v>
      </c>
      <c r="E133" s="11" t="s">
        <v>53</v>
      </c>
      <c r="F133" s="11"/>
      <c r="G133" s="6"/>
    </row>
    <row r="134" spans="1:8" x14ac:dyDescent="0.25">
      <c r="A134" s="2"/>
      <c r="B134" s="5"/>
      <c r="C134" s="7"/>
      <c r="D134" s="7"/>
      <c r="E134" s="7"/>
      <c r="F134" s="7"/>
      <c r="G134" s="6"/>
    </row>
    <row r="135" spans="1:8" x14ac:dyDescent="0.25">
      <c r="A135" s="21" t="s">
        <v>102</v>
      </c>
      <c r="B135" s="7" t="s">
        <v>120</v>
      </c>
      <c r="C135" s="7" t="s">
        <v>104</v>
      </c>
      <c r="D135" s="7"/>
      <c r="E135" s="7"/>
      <c r="F135" s="7"/>
      <c r="G135" s="53">
        <f>G136</f>
        <v>1009.62798</v>
      </c>
    </row>
    <row r="136" spans="1:8" x14ac:dyDescent="0.25">
      <c r="A136" s="21" t="s">
        <v>103</v>
      </c>
      <c r="B136" s="7" t="s">
        <v>120</v>
      </c>
      <c r="C136" s="7" t="s">
        <v>105</v>
      </c>
      <c r="D136" s="7"/>
      <c r="E136" s="7"/>
      <c r="F136" s="7"/>
      <c r="G136" s="53">
        <f>G137+G139+G140</f>
        <v>1009.62798</v>
      </c>
    </row>
    <row r="137" spans="1:8" x14ac:dyDescent="0.25">
      <c r="A137" s="2" t="s">
        <v>122</v>
      </c>
      <c r="B137" s="7" t="s">
        <v>120</v>
      </c>
      <c r="C137" s="7" t="s">
        <v>105</v>
      </c>
      <c r="D137" s="7" t="s">
        <v>112</v>
      </c>
      <c r="E137" s="7"/>
      <c r="F137" s="7"/>
      <c r="G137" s="53">
        <f>G138</f>
        <v>371.5</v>
      </c>
    </row>
    <row r="138" spans="1:8" ht="24.2" customHeight="1" x14ac:dyDescent="0.25">
      <c r="A138" s="21" t="s">
        <v>144</v>
      </c>
      <c r="B138" s="7" t="s">
        <v>120</v>
      </c>
      <c r="C138" s="7" t="s">
        <v>105</v>
      </c>
      <c r="D138" s="7" t="s">
        <v>113</v>
      </c>
      <c r="E138" s="7" t="s">
        <v>141</v>
      </c>
      <c r="F138" s="7"/>
      <c r="G138" s="53">
        <f>238+133.5</f>
        <v>371.5</v>
      </c>
    </row>
    <row r="139" spans="1:8" x14ac:dyDescent="0.25">
      <c r="A139" s="2" t="s">
        <v>144</v>
      </c>
      <c r="B139" s="5">
        <v>944</v>
      </c>
      <c r="C139" s="7" t="s">
        <v>105</v>
      </c>
      <c r="D139" s="7" t="s">
        <v>145</v>
      </c>
      <c r="E139" s="7" t="s">
        <v>141</v>
      </c>
      <c r="F139" s="7"/>
      <c r="G139" s="53">
        <v>383.19542000000001</v>
      </c>
    </row>
    <row r="140" spans="1:8" x14ac:dyDescent="0.25">
      <c r="A140" s="2" t="s">
        <v>144</v>
      </c>
      <c r="B140" s="5">
        <v>944</v>
      </c>
      <c r="C140" s="7" t="s">
        <v>105</v>
      </c>
      <c r="D140" s="7" t="s">
        <v>146</v>
      </c>
      <c r="E140" s="7" t="s">
        <v>141</v>
      </c>
      <c r="F140" s="7" t="s">
        <v>147</v>
      </c>
      <c r="G140" s="53">
        <v>254.93256</v>
      </c>
    </row>
    <row r="141" spans="1:8" x14ac:dyDescent="0.25">
      <c r="A141" s="2"/>
      <c r="B141" s="5"/>
      <c r="C141" s="7"/>
      <c r="D141" s="7"/>
      <c r="E141" s="7"/>
      <c r="F141" s="7"/>
      <c r="G141" s="53"/>
    </row>
    <row r="142" spans="1:8" x14ac:dyDescent="0.25">
      <c r="A142" s="12" t="s">
        <v>19</v>
      </c>
      <c r="B142" s="7" t="s">
        <v>120</v>
      </c>
      <c r="C142" s="11" t="s">
        <v>97</v>
      </c>
      <c r="D142" s="11"/>
      <c r="E142" s="11"/>
      <c r="F142" s="11"/>
      <c r="G142" s="6">
        <f>G143</f>
        <v>198</v>
      </c>
    </row>
    <row r="143" spans="1:8" x14ac:dyDescent="0.25">
      <c r="A143" s="12" t="s">
        <v>27</v>
      </c>
      <c r="B143" s="7" t="s">
        <v>120</v>
      </c>
      <c r="C143" s="11" t="s">
        <v>98</v>
      </c>
      <c r="D143" s="11"/>
      <c r="E143" s="11"/>
      <c r="F143" s="11"/>
      <c r="G143" s="6">
        <f>G144</f>
        <v>198</v>
      </c>
    </row>
    <row r="144" spans="1:8" ht="30.75" customHeight="1" x14ac:dyDescent="0.25">
      <c r="A144" s="21" t="s">
        <v>48</v>
      </c>
      <c r="B144" s="7" t="s">
        <v>120</v>
      </c>
      <c r="C144" s="11" t="s">
        <v>98</v>
      </c>
      <c r="D144" s="7" t="s">
        <v>49</v>
      </c>
      <c r="E144" s="11"/>
      <c r="F144" s="11"/>
      <c r="G144" s="6">
        <f>G145+G146</f>
        <v>198</v>
      </c>
    </row>
    <row r="145" spans="1:7" ht="17.25" customHeight="1" x14ac:dyDescent="0.25">
      <c r="A145" s="27" t="s">
        <v>47</v>
      </c>
      <c r="B145" s="7" t="s">
        <v>120</v>
      </c>
      <c r="C145" s="11" t="s">
        <v>98</v>
      </c>
      <c r="D145" s="11" t="s">
        <v>93</v>
      </c>
      <c r="E145" s="11" t="s">
        <v>42</v>
      </c>
      <c r="F145" s="11"/>
      <c r="G145" s="6">
        <v>120</v>
      </c>
    </row>
    <row r="146" spans="1:7" ht="25.5" x14ac:dyDescent="0.25">
      <c r="A146" s="13" t="s">
        <v>50</v>
      </c>
      <c r="B146" s="3">
        <v>944</v>
      </c>
      <c r="C146" s="8" t="s">
        <v>98</v>
      </c>
      <c r="D146" s="8" t="s">
        <v>123</v>
      </c>
      <c r="E146" s="8"/>
      <c r="F146" s="8"/>
      <c r="G146" s="10">
        <f>G147</f>
        <v>78</v>
      </c>
    </row>
    <row r="147" spans="1:7" x14ac:dyDescent="0.25">
      <c r="A147" s="13" t="s">
        <v>52</v>
      </c>
      <c r="B147" s="3">
        <v>944</v>
      </c>
      <c r="C147" s="8" t="s">
        <v>98</v>
      </c>
      <c r="D147" s="8" t="s">
        <v>123</v>
      </c>
      <c r="E147" s="8" t="s">
        <v>53</v>
      </c>
      <c r="F147" s="8"/>
      <c r="G147" s="10">
        <v>78</v>
      </c>
    </row>
    <row r="148" spans="1:7" x14ac:dyDescent="0.25">
      <c r="A148" s="13"/>
      <c r="B148" s="3"/>
      <c r="C148" s="8"/>
      <c r="D148" s="8"/>
      <c r="E148" s="8"/>
      <c r="F148" s="8"/>
      <c r="G148" s="10"/>
    </row>
    <row r="149" spans="1:7" ht="19.5" customHeight="1" x14ac:dyDescent="0.25">
      <c r="A149" s="12" t="s">
        <v>20</v>
      </c>
      <c r="B149" s="7" t="s">
        <v>120</v>
      </c>
      <c r="C149" s="8" t="s">
        <v>99</v>
      </c>
      <c r="D149" s="8"/>
      <c r="E149" s="8"/>
      <c r="F149" s="8"/>
      <c r="G149" s="10">
        <f>G150</f>
        <v>68</v>
      </c>
    </row>
    <row r="150" spans="1:7" ht="18.75" customHeight="1" x14ac:dyDescent="0.25">
      <c r="A150" s="2" t="s">
        <v>26</v>
      </c>
      <c r="B150" s="7" t="s">
        <v>120</v>
      </c>
      <c r="C150" s="8" t="s">
        <v>100</v>
      </c>
      <c r="D150" s="7"/>
      <c r="E150" s="7"/>
      <c r="F150" s="7"/>
      <c r="G150" s="10">
        <f>G151</f>
        <v>68</v>
      </c>
    </row>
    <row r="151" spans="1:7" ht="19.5" customHeight="1" x14ac:dyDescent="0.25">
      <c r="A151" s="21" t="s">
        <v>48</v>
      </c>
      <c r="B151" s="7" t="s">
        <v>120</v>
      </c>
      <c r="C151" s="8" t="s">
        <v>100</v>
      </c>
      <c r="D151" s="7" t="s">
        <v>49</v>
      </c>
      <c r="E151" s="11"/>
      <c r="F151" s="11"/>
      <c r="G151" s="6">
        <f>G152</f>
        <v>68</v>
      </c>
    </row>
    <row r="152" spans="1:7" ht="23.25" customHeight="1" x14ac:dyDescent="0.25">
      <c r="A152" s="27" t="s">
        <v>47</v>
      </c>
      <c r="B152" s="7" t="s">
        <v>120</v>
      </c>
      <c r="C152" s="8" t="s">
        <v>100</v>
      </c>
      <c r="D152" s="11" t="s">
        <v>94</v>
      </c>
      <c r="E152" s="11" t="s">
        <v>42</v>
      </c>
      <c r="F152" s="11"/>
      <c r="G152" s="6">
        <v>68</v>
      </c>
    </row>
    <row r="154" spans="1:7" x14ac:dyDescent="0.25">
      <c r="C154" s="50"/>
    </row>
  </sheetData>
  <mergeCells count="13">
    <mergeCell ref="D2:G2"/>
    <mergeCell ref="D3:G3"/>
    <mergeCell ref="D4:G4"/>
    <mergeCell ref="D1:J1"/>
    <mergeCell ref="E10:E12"/>
    <mergeCell ref="G10:G12"/>
    <mergeCell ref="A7:G7"/>
    <mergeCell ref="D10:D12"/>
    <mergeCell ref="A10:A12"/>
    <mergeCell ref="B10:B12"/>
    <mergeCell ref="C10:C12"/>
    <mergeCell ref="F10:F12"/>
    <mergeCell ref="D5:G5"/>
  </mergeCells>
  <pageMargins left="0.62992125984251968" right="0.19685039370078741" top="0.31496062992125984" bottom="0.19685039370078741" header="0.31496062992125984" footer="0.31496062992125984"/>
  <pageSetup paperSize="9" scale="80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ведомств.</vt:lpstr>
      <vt:lpstr>ведомств.!Заголовки_для_печати</vt:lpstr>
      <vt:lpstr>ведомств.!Область_печати</vt:lpstr>
    </vt:vector>
  </TitlesOfParts>
  <Company>КБФПиК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Ирбулатова</dc:creator>
  <cp:lastModifiedBy>admin1</cp:lastModifiedBy>
  <cp:lastPrinted>2014-08-04T06:00:18Z</cp:lastPrinted>
  <dcterms:created xsi:type="dcterms:W3CDTF">2010-11-12T09:56:09Z</dcterms:created>
  <dcterms:modified xsi:type="dcterms:W3CDTF">2014-08-04T06:01:58Z</dcterms:modified>
</cp:coreProperties>
</file>