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 activeTab="1"/>
  </bookViews>
  <sheets>
    <sheet name="кбк с 2016 г." sheetId="1" r:id="rId1"/>
    <sheet name="ведомств." sheetId="2" r:id="rId2"/>
  </sheets>
  <definedNames>
    <definedName name="_xlnm.Print_Titles" localSheetId="1">ведомств.!$9:$12</definedName>
    <definedName name="_xlnm.Print_Titles" localSheetId="0">'кбк с 2016 г.'!$3:$3</definedName>
    <definedName name="_xlnm.Print_Area" localSheetId="0">'кбк с 2016 г.'!$A$1:$D$33</definedName>
  </definedNames>
  <calcPr calcId="145621"/>
</workbook>
</file>

<file path=xl/calcChain.xml><?xml version="1.0" encoding="utf-8"?>
<calcChain xmlns="http://schemas.openxmlformats.org/spreadsheetml/2006/main">
  <c r="F13" i="2" l="1"/>
  <c r="F14" i="2"/>
  <c r="F152" i="2"/>
  <c r="F94" i="2"/>
  <c r="F157" i="2" l="1"/>
  <c r="F79" i="2"/>
  <c r="F67" i="2"/>
  <c r="F165" i="2" l="1"/>
  <c r="F164" i="2" s="1"/>
  <c r="F163" i="2" s="1"/>
  <c r="F162" i="2" s="1"/>
  <c r="F159" i="2"/>
  <c r="F149" i="2"/>
  <c r="F145" i="2"/>
  <c r="F144" i="2" s="1"/>
  <c r="F142" i="2"/>
  <c r="F140" i="2"/>
  <c r="F136" i="2"/>
  <c r="F129" i="2"/>
  <c r="F125" i="2"/>
  <c r="F120" i="2"/>
  <c r="F115" i="2"/>
  <c r="F112" i="2"/>
  <c r="F109" i="2"/>
  <c r="F106" i="2"/>
  <c r="F103" i="2"/>
  <c r="F98" i="2"/>
  <c r="F95" i="2"/>
  <c r="F93" i="2" s="1"/>
  <c r="F91" i="2"/>
  <c r="F89" i="2"/>
  <c r="F88" i="2" s="1"/>
  <c r="F87" i="2" s="1"/>
  <c r="F83" i="2"/>
  <c r="F82" i="2" s="1"/>
  <c r="F81" i="2" s="1"/>
  <c r="F77" i="2"/>
  <c r="F73" i="2"/>
  <c r="F72" i="2" s="1"/>
  <c r="F71" i="2" s="1"/>
  <c r="F66" i="2"/>
  <c r="F65" i="2" s="1"/>
  <c r="F54" i="2"/>
  <c r="F53" i="2" s="1"/>
  <c r="F52" i="2" s="1"/>
  <c r="F51" i="2" s="1"/>
  <c r="F48" i="2"/>
  <c r="F46" i="2"/>
  <c r="F42" i="2"/>
  <c r="F41" i="2" s="1"/>
  <c r="F40" i="2" s="1"/>
  <c r="F38" i="2"/>
  <c r="F36" i="2"/>
  <c r="F32" i="2"/>
  <c r="F31" i="2" s="1"/>
  <c r="F29" i="2"/>
  <c r="F21" i="2"/>
  <c r="F20" i="2" s="1"/>
  <c r="F17" i="2"/>
  <c r="F16" i="2" s="1"/>
  <c r="F15" i="2" s="1"/>
  <c r="F135" i="2" l="1"/>
  <c r="F134" i="2" s="1"/>
  <c r="F133" i="2" s="1"/>
  <c r="F132" i="2" s="1"/>
  <c r="F76" i="2"/>
  <c r="F75" i="2" s="1"/>
  <c r="F70" i="2" s="1"/>
  <c r="F45" i="2"/>
  <c r="F44" i="2" s="1"/>
  <c r="F124" i="2"/>
  <c r="F123" i="2" s="1"/>
  <c r="F25" i="2"/>
  <c r="F19" i="2" s="1"/>
  <c r="F35" i="2"/>
  <c r="F34" i="2" s="1"/>
  <c r="F156" i="2"/>
  <c r="F155" i="2" s="1"/>
  <c r="F154" i="2" s="1"/>
  <c r="F102" i="2"/>
  <c r="F101" i="2" s="1"/>
  <c r="F86" i="2" s="1"/>
</calcChain>
</file>

<file path=xl/sharedStrings.xml><?xml version="1.0" encoding="utf-8"?>
<sst xmlns="http://schemas.openxmlformats.org/spreadsheetml/2006/main" count="692" uniqueCount="204">
  <si>
    <t>Сопоставительная таблица целевых статей расходов бюджета поселений</t>
  </si>
  <si>
    <t>КЦСР</t>
  </si>
  <si>
    <t>Наименование кода 2015 года</t>
  </si>
  <si>
    <t>КЦ</t>
  </si>
  <si>
    <t>Наименование кода 2016 года</t>
  </si>
  <si>
    <t>90 0 00 00020</t>
  </si>
  <si>
    <t>90 0  0002</t>
  </si>
  <si>
    <t>90 0 0001</t>
  </si>
  <si>
    <t>90 0 00 00010</t>
  </si>
  <si>
    <t>90 0 7001</t>
  </si>
  <si>
    <t>Аппарат администрации сельского поселения</t>
  </si>
  <si>
    <t>Субвенция на организационное обеспечение деятельности территориальных комиссий</t>
  </si>
  <si>
    <t xml:space="preserve">99 0 8002 </t>
  </si>
  <si>
    <t>Уплата налога на имущество</t>
  </si>
  <si>
    <t>99 0 00 70010</t>
  </si>
  <si>
    <t>99 0 00 80020</t>
  </si>
  <si>
    <t>Глава сельского поселения</t>
  </si>
  <si>
    <t>90 0 7101</t>
  </si>
  <si>
    <t>99 0 8001</t>
  </si>
  <si>
    <t>Резервный фонд</t>
  </si>
  <si>
    <t>99 0 00 80010</t>
  </si>
  <si>
    <t>99 0 2012</t>
  </si>
  <si>
    <t>Оценка недвижимости</t>
  </si>
  <si>
    <t>99 0 00 20120</t>
  </si>
  <si>
    <t>99 0 7007</t>
  </si>
  <si>
    <t>99 0 00 70070</t>
  </si>
  <si>
    <t>99 0 5118</t>
  </si>
  <si>
    <t>Субвенции на осуществление первичного воинского учета на территориях, где отсутствуют военные комиссариаты</t>
  </si>
  <si>
    <t>99 0 00 51180</t>
  </si>
  <si>
    <t xml:space="preserve">99 0 0019 </t>
  </si>
  <si>
    <t>Мероприятия по пожарной безопасности</t>
  </si>
  <si>
    <t>99 0 00 00190</t>
  </si>
  <si>
    <t>99 0 8003</t>
  </si>
  <si>
    <t>Субсидии организациям автомобильного транспорта на возмещение недополученных доходов, возникающих в результате государственного регулирования тарифов на перевозку пассажиров</t>
  </si>
  <si>
    <t>99 0 00 80030</t>
  </si>
  <si>
    <t>99 0 7102</t>
  </si>
  <si>
    <t>99 0 00 81010</t>
  </si>
  <si>
    <t>Межбюжетные трансферты на исполнение полномочий района поселениям (ремонт и содержание дорог)</t>
  </si>
  <si>
    <t>Межбюджетные трансферты передаваемые муниципальному району из бюджетов песелений (КСП)</t>
  </si>
  <si>
    <t>99 0 2001</t>
  </si>
  <si>
    <t>Ремонт и содержание дорог за счет дорожного фонда</t>
  </si>
  <si>
    <t>99 0 00 20010</t>
  </si>
  <si>
    <t xml:space="preserve">99 0 2002 </t>
  </si>
  <si>
    <t>Мероприятия по градостроительству</t>
  </si>
  <si>
    <t xml:space="preserve">99 0 00 20020 </t>
  </si>
  <si>
    <t>Мероприятия в области жилищного хозяйства</t>
  </si>
  <si>
    <t>99 0 2013</t>
  </si>
  <si>
    <t>99 0 2003</t>
  </si>
  <si>
    <t>Мероприятия в области коммунального хозяйства</t>
  </si>
  <si>
    <t>99 0 00 20030</t>
  </si>
  <si>
    <t>99 0 2004</t>
  </si>
  <si>
    <t>Уличное освещение</t>
  </si>
  <si>
    <t>99 0 00 20040</t>
  </si>
  <si>
    <t>99 0 2005</t>
  </si>
  <si>
    <t>Строительство и содержание автомобильных дорог</t>
  </si>
  <si>
    <t>99 0 00 20050</t>
  </si>
  <si>
    <t>99 0 2006</t>
  </si>
  <si>
    <t>Озеленение</t>
  </si>
  <si>
    <t>99 0 00 20060</t>
  </si>
  <si>
    <t>99 0 2007</t>
  </si>
  <si>
    <t>Организация и содержание мест захоронения</t>
  </si>
  <si>
    <t>99 0 00 20070</t>
  </si>
  <si>
    <t>99 0 2008</t>
  </si>
  <si>
    <t>Прочие мероприятия по благоустройству поселений</t>
  </si>
  <si>
    <t>99 0 00 20080</t>
  </si>
  <si>
    <t>99 0 2009</t>
  </si>
  <si>
    <t>Мероприятия по молодежной политике</t>
  </si>
  <si>
    <t>99 0 00 20090</t>
  </si>
  <si>
    <t>99 0 0019</t>
  </si>
  <si>
    <t>Дворцы и дома культуры</t>
  </si>
  <si>
    <t>Библиотеки</t>
  </si>
  <si>
    <t>99 0 0020</t>
  </si>
  <si>
    <t>99 0 00 00200</t>
  </si>
  <si>
    <t>99 0 2010</t>
  </si>
  <si>
    <t>Мероприятия в области физической культуры</t>
  </si>
  <si>
    <t>99 0 00 20100</t>
  </si>
  <si>
    <t>99 0 2011</t>
  </si>
  <si>
    <t>Мероприятия в сфере средств массовой информации</t>
  </si>
  <si>
    <t>99 0 00 20110</t>
  </si>
  <si>
    <t xml:space="preserve">99 0 2014 </t>
  </si>
  <si>
    <t>Оказание юридических услуг</t>
  </si>
  <si>
    <t xml:space="preserve">99 0 00 20140 </t>
  </si>
  <si>
    <t>99 0 00 20130</t>
  </si>
  <si>
    <t>к решению сельской Думы</t>
  </si>
  <si>
    <t xml:space="preserve">   </t>
  </si>
  <si>
    <t>Ведомство</t>
  </si>
  <si>
    <t>Раздел, подраздел</t>
  </si>
  <si>
    <t>Целевая статья расходов</t>
  </si>
  <si>
    <t>Вид расходов</t>
  </si>
  <si>
    <t>сумма</t>
  </si>
  <si>
    <t>000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</si>
  <si>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</si>
  <si>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</si>
  <si>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</si>
  <si>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</si>
  <si>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Непрограммные направления обеспечения деятельности муниципальных органов Старополтавского муниципального района</t>
  </si>
  <si>
    <t>90 0 00 00000</t>
  </si>
  <si>
    <t>Расходы на выплату персоналу в целях обеспечения выполнения функций муниципальными органами, казенными учреждениями</t>
  </si>
  <si>
    <t>100</t>
  </si>
  <si>
    <t>Функционирование Правительства РФ, высших  исполнительных органов государственной власти субъектов РФ, местных администраций</t>
  </si>
  <si>
    <t>0104</t>
  </si>
  <si>
    <t>Закупка товаров, работ и услуг для муниципальных нужд</t>
  </si>
  <si>
    <t>200</t>
  </si>
  <si>
    <t>Иные бюджетные ассигнования</t>
  </si>
  <si>
    <t>800</t>
  </si>
  <si>
    <t>Непрограммные расходы муниципального органа Старополтавского муниципалоьного района</t>
  </si>
  <si>
    <t>99 0 00 00000</t>
  </si>
  <si>
    <t>Субвенция на организационное обеспечение деятельности территориальных административных комиссий</t>
  </si>
  <si>
    <t xml:space="preserve">99 0 00 70010 </t>
  </si>
  <si>
    <t>Расходы на выплаты персоналу  в целях обеспечения выполнения функций муниципальными органами,казенными учреждениями</t>
  </si>
  <si>
    <t>Закупка товаров ,работ и услуг для муниципальных нужд</t>
  </si>
  <si>
    <t>Уплата налога на имущество организаций и земельного налога муниципальной власти и казенными учреждениями</t>
  </si>
  <si>
    <t>Обеспечение деятельности финансовых, налоговых, таможенных органов и органов финансового (финансово-бюджетного) надзора</t>
  </si>
  <si>
    <t>0106</t>
  </si>
  <si>
    <t>Межбюджетные трансферты передаваемые муниципальному району из бюджетов поселений</t>
  </si>
  <si>
    <t>Межбюджетные трансферты</t>
  </si>
  <si>
    <t>500</t>
  </si>
  <si>
    <t>Обеспечение проведение выборов и референдумов</t>
  </si>
  <si>
    <t>0107</t>
  </si>
  <si>
    <t>99 0 0000</t>
  </si>
  <si>
    <t>Проведение выборов Главы муниципального образования</t>
  </si>
  <si>
    <t>99 0 0005</t>
  </si>
  <si>
    <t>Проведение выборов в  сельскую Думу</t>
  </si>
  <si>
    <t>99 0 0006</t>
  </si>
  <si>
    <t>Резервные фонды</t>
  </si>
  <si>
    <t>0111</t>
  </si>
  <si>
    <t xml:space="preserve">Резервный фонд </t>
  </si>
  <si>
    <t>Другие общегосударственные вопросы</t>
  </si>
  <si>
    <t>0113</t>
  </si>
  <si>
    <t xml:space="preserve">Выполнение других обязательств органами местного самоуправления </t>
  </si>
  <si>
    <t>99 0 00 20140</t>
  </si>
  <si>
    <t>НАЦИОНАЛЬНАЯ ОБОРОНА</t>
  </si>
  <si>
    <t>0200</t>
  </si>
  <si>
    <t>Мобилизационная и вневойсковая подготовка</t>
  </si>
  <si>
    <t>0203</t>
  </si>
  <si>
    <t/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</si>
  <si>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</si>
  <si>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</si>
  <si>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</si>
  <si>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</si>
  <si>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</si>
  <si>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</si>
  <si>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</si>
  <si>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</si>
  <si>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</si>
  <si>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</si>
  <si>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Ремонт и содержание автомобильных дорог общего пользования</t>
  </si>
  <si>
    <t>Другие вопросы в области национальной экономики</t>
  </si>
  <si>
    <t>0412</t>
  </si>
  <si>
    <t>99 0 00 20020</t>
  </si>
  <si>
    <t>ЖИЛИЩНО-КОММУНАЛЬНОЕ ХОЗЯЙСТВО</t>
  </si>
  <si>
    <t>0500</t>
  </si>
  <si>
    <t>Жилищное хозяйство</t>
  </si>
  <si>
    <t>0501</t>
  </si>
  <si>
    <t>Непрограммные расходы муниципального органа Старополтавского муниципального района</t>
  </si>
  <si>
    <t xml:space="preserve">Уплата налога на имущество организаций и земельного налога 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</si>
  <si>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</si>
  <si>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</si>
  <si>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</si>
  <si>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</si>
  <si>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</si>
  <si>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</si>
  <si>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</si>
  <si>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</si>
  <si>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 xml:space="preserve">КУЛЬТУРА и КИНЕМАТОГРАФИЯ </t>
  </si>
  <si>
    <t>0800</t>
  </si>
  <si>
    <t>Культура</t>
  </si>
  <si>
    <t>0801</t>
  </si>
  <si>
    <t>Расходы на обеспечение деятельности (оказание услуг) казенных учреждений</t>
  </si>
  <si>
    <t>99 0 00 51480</t>
  </si>
  <si>
    <t>Уплата налога на имущество организаций и земельного налога (клуб)</t>
  </si>
  <si>
    <t>Уплата налога на имущество организаций и земельного налога (библиотека)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</si>
  <si>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</si>
  <si>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</si>
  <si>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</si>
  <si>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</si>
  <si>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</si>
  <si>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</si>
  <si>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Периодическая печать и издательство</t>
  </si>
  <si>
    <t>1202</t>
  </si>
  <si>
    <t>90 0 00 81010</t>
  </si>
  <si>
    <t>99 0 00 81020</t>
  </si>
  <si>
    <t xml:space="preserve">99 0 00 81030 </t>
  </si>
  <si>
    <t xml:space="preserve">Межбюджетные трансферты на исполнение полномочий по водопроводу </t>
  </si>
  <si>
    <t>Субсидия на поощрение победителей конкурса на лучшую организацию работы в представительных органах местного самоуправления</t>
  </si>
  <si>
    <t>99 0 00 20150</t>
  </si>
  <si>
    <t xml:space="preserve">Иные межбюджетные трансферты </t>
  </si>
  <si>
    <t>Ведомственная  структура расходов   бюджета Гмелинского  сельского поселения  на 2016 год</t>
  </si>
  <si>
    <t>№ 23/50 от 30.12.2015 г.</t>
  </si>
  <si>
    <t>АДМИНИСТРАЦИЯ Гмелинского  сельского поселения</t>
  </si>
  <si>
    <t>Глава Гмелинского сельского поселения</t>
  </si>
  <si>
    <t>Обеспечение деятельности муниципальных  органов Гмелинского сельского поселения</t>
  </si>
  <si>
    <t>7600</t>
  </si>
  <si>
    <t>Непрограммные расходы муниципального органа Гмелинского сельского поселения</t>
  </si>
  <si>
    <t>Закупка товаров, работ и услуг для муниципальных нужд Гмелинского сельского поселения</t>
  </si>
  <si>
    <t>99 0 00 81030</t>
  </si>
  <si>
    <t>БИБЛИОТЕКИ</t>
  </si>
  <si>
    <t>СОЦИАЛЬНАЯ ПОЛИТИКА</t>
  </si>
  <si>
    <t>1000</t>
  </si>
  <si>
    <t>Социальное обеспечение населению</t>
  </si>
  <si>
    <t>1003</t>
  </si>
  <si>
    <t>00 0 4001 400</t>
  </si>
  <si>
    <t>321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</si>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</sst>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3" fillId="0" borderId="0">
      <alignment vertical="top"/>
    </xf>
    <xf numFmtId="0" fontId="4" fillId="0" borderId="0"/>
    <xf numFmtId="0" fontId="3" fillId="0" borderId="0">
      <alignment vertical="top"/>
    </xf>
    <xf numFmtId="43" fontId="3" fillId="0" borderId="0" applyFont="0" applyFill="0" applyBorder="0" applyAlignment="0" applyProtection="0"/>
  </cellStyleXfs>
  <cellXfs count="62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vertical="top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wrapText="1"/>
    </xf>
    <xf numFmtId="0" fontId="11" fillId="0" borderId="1" xfId="0" applyFont="1" applyBorder="1" applyAlignment="1">
      <alignment horizontal="left" vertical="top" wrapText="1"/>
    </xf>
    <xf numFmtId="0" fontId="11" fillId="3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49" fontId="1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textRotation="90" wrapText="1"/>
    </xf>
  </cellXfs>
  <cellStyles count="6">
    <cellStyle name="Денежный 2" xfId="1"/>
    <cellStyle name="Обычный" xfId="0" builtinId="0"/>
    <cellStyle name="Обычный 2" xfId="2"/>
    <cellStyle name="Обычный 2 2 2" xfId="3"/>
    <cellStyle name="Обычный 3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opLeftCell="A10" zoomScaleNormal="100" workbookViewId="0">
      <selection activeCell="C14" sqref="C14"/>
    </sheetView>
  </sheetViews>
  <sheetFormatPr defaultRowHeight="15" x14ac:dyDescent="0.25"/>
  <cols>
    <col min="1" max="1" width="12.140625" customWidth="1"/>
    <col min="2" max="2" width="50" customWidth="1"/>
    <col min="3" max="3" width="16.42578125" customWidth="1"/>
    <col min="4" max="4" width="49.5703125" customWidth="1"/>
  </cols>
  <sheetData>
    <row r="1" spans="1:4" x14ac:dyDescent="0.25">
      <c r="B1" s="54" t="s">
        <v>0</v>
      </c>
      <c r="C1" s="54"/>
      <c r="D1" s="54"/>
    </row>
    <row r="3" spans="1:4" ht="17.25" customHeight="1" x14ac:dyDescent="0.25">
      <c r="A3" s="11" t="s">
        <v>1</v>
      </c>
      <c r="B3" s="12" t="s">
        <v>2</v>
      </c>
      <c r="C3" s="12" t="s">
        <v>3</v>
      </c>
      <c r="D3" s="12" t="s">
        <v>4</v>
      </c>
    </row>
    <row r="4" spans="1:4" ht="22.5" customHeight="1" x14ac:dyDescent="0.25">
      <c r="A4" s="4" t="s">
        <v>6</v>
      </c>
      <c r="B4" s="1" t="s">
        <v>16</v>
      </c>
      <c r="C4" s="4" t="s">
        <v>5</v>
      </c>
      <c r="D4" s="1" t="s">
        <v>16</v>
      </c>
    </row>
    <row r="5" spans="1:4" ht="25.5" customHeight="1" x14ac:dyDescent="0.25">
      <c r="A5" s="4" t="s">
        <v>7</v>
      </c>
      <c r="B5" s="1" t="s">
        <v>10</v>
      </c>
      <c r="C5" s="5" t="s">
        <v>8</v>
      </c>
      <c r="D5" s="1" t="s">
        <v>10</v>
      </c>
    </row>
    <row r="6" spans="1:4" ht="41.25" customHeight="1" x14ac:dyDescent="0.25">
      <c r="A6" s="4" t="s">
        <v>9</v>
      </c>
      <c r="B6" s="1" t="s">
        <v>11</v>
      </c>
      <c r="C6" s="5" t="s">
        <v>14</v>
      </c>
      <c r="D6" s="1" t="s">
        <v>11</v>
      </c>
    </row>
    <row r="7" spans="1:4" ht="26.25" customHeight="1" x14ac:dyDescent="0.25">
      <c r="A7" s="4" t="s">
        <v>12</v>
      </c>
      <c r="B7" s="1" t="s">
        <v>13</v>
      </c>
      <c r="C7" s="5" t="s">
        <v>15</v>
      </c>
      <c r="D7" s="1" t="s">
        <v>13</v>
      </c>
    </row>
    <row r="8" spans="1:4" ht="52.5" customHeight="1" x14ac:dyDescent="0.25">
      <c r="A8" s="4" t="s">
        <v>17</v>
      </c>
      <c r="B8" s="1" t="s">
        <v>38</v>
      </c>
      <c r="C8" s="52" t="s">
        <v>180</v>
      </c>
      <c r="D8" s="51" t="s">
        <v>38</v>
      </c>
    </row>
    <row r="9" spans="1:4" ht="18.75" customHeight="1" x14ac:dyDescent="0.25">
      <c r="A9" s="4" t="s">
        <v>18</v>
      </c>
      <c r="B9" s="1" t="s">
        <v>19</v>
      </c>
      <c r="C9" s="5" t="s">
        <v>20</v>
      </c>
      <c r="D9" s="1" t="s">
        <v>19</v>
      </c>
    </row>
    <row r="10" spans="1:4" ht="22.5" customHeight="1" x14ac:dyDescent="0.25">
      <c r="A10" s="4" t="s">
        <v>21</v>
      </c>
      <c r="B10" s="1" t="s">
        <v>22</v>
      </c>
      <c r="C10" s="5" t="s">
        <v>23</v>
      </c>
      <c r="D10" s="1" t="s">
        <v>22</v>
      </c>
    </row>
    <row r="11" spans="1:4" ht="22.5" customHeight="1" x14ac:dyDescent="0.25">
      <c r="A11" s="4" t="s">
        <v>79</v>
      </c>
      <c r="B11" s="1" t="s">
        <v>80</v>
      </c>
      <c r="C11" s="4" t="s">
        <v>81</v>
      </c>
      <c r="D11" s="1" t="s">
        <v>80</v>
      </c>
    </row>
    <row r="12" spans="1:4" ht="51" customHeight="1" x14ac:dyDescent="0.25">
      <c r="A12" s="4" t="s">
        <v>24</v>
      </c>
      <c r="B12" s="1" t="s">
        <v>184</v>
      </c>
      <c r="C12" s="4" t="s">
        <v>25</v>
      </c>
      <c r="D12" s="1" t="s">
        <v>184</v>
      </c>
    </row>
    <row r="13" spans="1:4" ht="54.75" customHeight="1" x14ac:dyDescent="0.25">
      <c r="A13" s="4" t="s">
        <v>26</v>
      </c>
      <c r="B13" s="1" t="s">
        <v>27</v>
      </c>
      <c r="C13" s="5" t="s">
        <v>28</v>
      </c>
      <c r="D13" s="1" t="s">
        <v>27</v>
      </c>
    </row>
    <row r="14" spans="1:4" ht="27.75" customHeight="1" x14ac:dyDescent="0.25">
      <c r="A14" s="4" t="s">
        <v>29</v>
      </c>
      <c r="B14" s="1" t="s">
        <v>30</v>
      </c>
      <c r="C14" s="4" t="s">
        <v>185</v>
      </c>
      <c r="D14" s="1" t="s">
        <v>30</v>
      </c>
    </row>
    <row r="15" spans="1:4" ht="72.75" customHeight="1" x14ac:dyDescent="0.25">
      <c r="A15" s="4" t="s">
        <v>32</v>
      </c>
      <c r="B15" s="6" t="s">
        <v>33</v>
      </c>
      <c r="C15" s="5" t="s">
        <v>34</v>
      </c>
      <c r="D15" s="7" t="s">
        <v>33</v>
      </c>
    </row>
    <row r="16" spans="1:4" ht="51.75" customHeight="1" x14ac:dyDescent="0.25">
      <c r="A16" s="4" t="s">
        <v>35</v>
      </c>
      <c r="B16" s="1" t="s">
        <v>37</v>
      </c>
      <c r="C16" s="52" t="s">
        <v>181</v>
      </c>
      <c r="D16" s="51" t="s">
        <v>37</v>
      </c>
    </row>
    <row r="17" spans="1:4" ht="20.25" customHeight="1" x14ac:dyDescent="0.25">
      <c r="A17" s="4" t="s">
        <v>39</v>
      </c>
      <c r="B17" s="1" t="s">
        <v>40</v>
      </c>
      <c r="C17" s="5" t="s">
        <v>41</v>
      </c>
      <c r="D17" s="1" t="s">
        <v>40</v>
      </c>
    </row>
    <row r="18" spans="1:4" ht="21" customHeight="1" x14ac:dyDescent="0.25">
      <c r="A18" s="4" t="s">
        <v>42</v>
      </c>
      <c r="B18" s="8" t="s">
        <v>43</v>
      </c>
      <c r="C18" s="5" t="s">
        <v>44</v>
      </c>
      <c r="D18" s="8" t="s">
        <v>43</v>
      </c>
    </row>
    <row r="19" spans="1:4" ht="18.75" customHeight="1" x14ac:dyDescent="0.25">
      <c r="A19" s="3" t="s">
        <v>46</v>
      </c>
      <c r="B19" s="9" t="s">
        <v>45</v>
      </c>
      <c r="C19" s="5" t="s">
        <v>82</v>
      </c>
      <c r="D19" s="9" t="s">
        <v>45</v>
      </c>
    </row>
    <row r="20" spans="1:4" ht="17.25" customHeight="1" x14ac:dyDescent="0.25">
      <c r="A20" s="3" t="s">
        <v>47</v>
      </c>
      <c r="B20" s="9" t="s">
        <v>48</v>
      </c>
      <c r="C20" s="5" t="s">
        <v>49</v>
      </c>
      <c r="D20" s="9" t="s">
        <v>48</v>
      </c>
    </row>
    <row r="21" spans="1:4" ht="39" customHeight="1" x14ac:dyDescent="0.25">
      <c r="A21" s="3"/>
      <c r="B21" s="9"/>
      <c r="C21" s="52" t="s">
        <v>182</v>
      </c>
      <c r="D21" s="51" t="s">
        <v>183</v>
      </c>
    </row>
    <row r="22" spans="1:4" ht="18.75" customHeight="1" x14ac:dyDescent="0.25">
      <c r="A22" s="3" t="s">
        <v>50</v>
      </c>
      <c r="B22" s="2" t="s">
        <v>51</v>
      </c>
      <c r="C22" s="3" t="s">
        <v>52</v>
      </c>
      <c r="D22" s="2" t="s">
        <v>51</v>
      </c>
    </row>
    <row r="23" spans="1:4" ht="20.25" customHeight="1" x14ac:dyDescent="0.25">
      <c r="A23" s="3" t="s">
        <v>53</v>
      </c>
      <c r="B23" s="2" t="s">
        <v>54</v>
      </c>
      <c r="C23" s="3" t="s">
        <v>55</v>
      </c>
      <c r="D23" s="2" t="s">
        <v>54</v>
      </c>
    </row>
    <row r="24" spans="1:4" ht="22.5" customHeight="1" x14ac:dyDescent="0.25">
      <c r="A24" s="3" t="s">
        <v>56</v>
      </c>
      <c r="B24" s="2" t="s">
        <v>57</v>
      </c>
      <c r="C24" s="3" t="s">
        <v>58</v>
      </c>
      <c r="D24" s="2" t="s">
        <v>57</v>
      </c>
    </row>
    <row r="25" spans="1:4" ht="21" customHeight="1" x14ac:dyDescent="0.25">
      <c r="A25" s="3" t="s">
        <v>59</v>
      </c>
      <c r="B25" s="2" t="s">
        <v>60</v>
      </c>
      <c r="C25" s="3" t="s">
        <v>61</v>
      </c>
      <c r="D25" s="2" t="s">
        <v>60</v>
      </c>
    </row>
    <row r="26" spans="1:4" ht="21" customHeight="1" x14ac:dyDescent="0.25">
      <c r="A26" s="3" t="s">
        <v>62</v>
      </c>
      <c r="B26" s="2" t="s">
        <v>63</v>
      </c>
      <c r="C26" s="3" t="s">
        <v>64</v>
      </c>
      <c r="D26" s="2" t="s">
        <v>63</v>
      </c>
    </row>
    <row r="27" spans="1:4" ht="24" customHeight="1" x14ac:dyDescent="0.25">
      <c r="A27" s="13" t="s">
        <v>65</v>
      </c>
      <c r="B27" s="9" t="s">
        <v>66</v>
      </c>
      <c r="C27" s="13" t="s">
        <v>67</v>
      </c>
      <c r="D27" s="9" t="s">
        <v>66</v>
      </c>
    </row>
    <row r="28" spans="1:4" ht="20.25" customHeight="1" x14ac:dyDescent="0.25">
      <c r="A28" s="3" t="s">
        <v>68</v>
      </c>
      <c r="B28" s="2" t="s">
        <v>69</v>
      </c>
      <c r="C28" s="3" t="s">
        <v>31</v>
      </c>
      <c r="D28" s="2" t="s">
        <v>69</v>
      </c>
    </row>
    <row r="29" spans="1:4" ht="18.75" customHeight="1" x14ac:dyDescent="0.25">
      <c r="A29" s="3" t="s">
        <v>71</v>
      </c>
      <c r="B29" s="2" t="s">
        <v>70</v>
      </c>
      <c r="C29" s="3" t="s">
        <v>72</v>
      </c>
      <c r="D29" s="2" t="s">
        <v>70</v>
      </c>
    </row>
    <row r="30" spans="1:4" ht="21" customHeight="1" x14ac:dyDescent="0.25">
      <c r="A30" s="14" t="s">
        <v>73</v>
      </c>
      <c r="B30" s="2" t="s">
        <v>74</v>
      </c>
      <c r="C30" s="14" t="s">
        <v>75</v>
      </c>
      <c r="D30" s="2" t="s">
        <v>74</v>
      </c>
    </row>
    <row r="31" spans="1:4" ht="22.5" customHeight="1" x14ac:dyDescent="0.25">
      <c r="A31" s="3" t="s">
        <v>76</v>
      </c>
      <c r="B31" s="9" t="s">
        <v>77</v>
      </c>
      <c r="C31" s="3" t="s">
        <v>78</v>
      </c>
      <c r="D31" s="9" t="s">
        <v>77</v>
      </c>
    </row>
    <row r="32" spans="1:4" x14ac:dyDescent="0.25">
      <c r="A32" s="4"/>
      <c r="B32" s="1"/>
      <c r="C32" s="1"/>
      <c r="D32" s="10"/>
    </row>
    <row r="33" spans="1:4" x14ac:dyDescent="0.25">
      <c r="A33" s="4"/>
      <c r="B33" s="1"/>
      <c r="C33" s="1"/>
      <c r="D33" s="10"/>
    </row>
    <row r="34" spans="1:4" x14ac:dyDescent="0.25">
      <c r="A34" s="4"/>
      <c r="B34" s="1"/>
      <c r="C34" s="1"/>
      <c r="D34" s="10"/>
    </row>
    <row r="35" spans="1:4" x14ac:dyDescent="0.25">
      <c r="A35" s="4"/>
      <c r="B35" s="1"/>
      <c r="C35" s="1"/>
      <c r="D35" s="10"/>
    </row>
    <row r="36" spans="1:4" x14ac:dyDescent="0.25">
      <c r="A36" s="4"/>
      <c r="B36" s="1"/>
      <c r="C36" s="1"/>
      <c r="D36" s="10"/>
    </row>
    <row r="37" spans="1:4" x14ac:dyDescent="0.25">
      <c r="A37" s="4"/>
      <c r="B37" s="1"/>
      <c r="C37" s="1"/>
      <c r="D37" s="10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6"/>
  <sheetViews>
    <sheetView tabSelected="1" topLeftCell="A2" zoomScaleNormal="100" workbookViewId="0">
      <selection activeCell="D4" sqref="D4:F4"/>
    </sheetView>
  </sheetViews>
  <sheetFormatPr defaultRowHeight="15" x14ac:dyDescent="0.25"/>
  <cols>
    <col min="1" max="1" width="41.85546875" customWidth="1"/>
    <col min="2" max="2" width="6.140625" customWidth="1"/>
    <col min="3" max="3" width="6.42578125" customWidth="1"/>
    <col min="4" max="4" width="14" customWidth="1"/>
    <col min="5" max="5" width="6.85546875" customWidth="1"/>
    <col min="6" max="6" width="10.5703125" customWidth="1"/>
  </cols>
  <sheetData>
    <row r="1" spans="1:9" ht="15.75" hidden="1" x14ac:dyDescent="0.25">
      <c r="D1" s="56"/>
      <c r="E1" s="56"/>
      <c r="F1" s="56"/>
      <c r="G1" s="56"/>
      <c r="H1" s="56"/>
      <c r="I1" s="56"/>
    </row>
    <row r="2" spans="1:9" ht="15.75" x14ac:dyDescent="0.25">
      <c r="D2" s="57" t="s">
        <v>203</v>
      </c>
      <c r="E2" s="57"/>
      <c r="F2" s="57"/>
      <c r="G2" s="15"/>
      <c r="H2" s="15"/>
      <c r="I2" s="15"/>
    </row>
    <row r="3" spans="1:9" ht="15.75" x14ac:dyDescent="0.25">
      <c r="D3" s="58" t="s">
        <v>83</v>
      </c>
      <c r="E3" s="58"/>
      <c r="F3" s="58"/>
      <c r="G3" s="15"/>
      <c r="H3" s="15"/>
      <c r="I3" s="15"/>
    </row>
    <row r="4" spans="1:9" ht="15.75" x14ac:dyDescent="0.25">
      <c r="D4" s="58" t="s">
        <v>188</v>
      </c>
      <c r="E4" s="58"/>
      <c r="F4" s="58"/>
      <c r="G4" s="15"/>
      <c r="H4" s="15"/>
      <c r="I4" s="15"/>
    </row>
    <row r="6" spans="1:9" ht="39" customHeight="1" x14ac:dyDescent="0.3">
      <c r="A6" s="59" t="s">
        <v>187</v>
      </c>
      <c r="B6" s="59"/>
      <c r="C6" s="59"/>
      <c r="D6" s="59"/>
      <c r="E6" s="59"/>
      <c r="F6" s="59"/>
    </row>
    <row r="7" spans="1:9" ht="10.5" customHeight="1" x14ac:dyDescent="0.3">
      <c r="A7" s="16"/>
      <c r="B7" s="16"/>
      <c r="C7" s="16"/>
      <c r="D7" s="16"/>
      <c r="E7" s="16"/>
      <c r="F7" s="16"/>
    </row>
    <row r="8" spans="1:9" ht="12" customHeight="1" x14ac:dyDescent="0.3">
      <c r="A8" s="17"/>
      <c r="B8" s="17"/>
      <c r="C8" s="17"/>
      <c r="D8" s="17" t="s">
        <v>84</v>
      </c>
      <c r="E8" s="17"/>
      <c r="F8" s="18"/>
    </row>
    <row r="9" spans="1:9" ht="15" customHeight="1" x14ac:dyDescent="0.25">
      <c r="A9" s="60"/>
      <c r="B9" s="61" t="s">
        <v>85</v>
      </c>
      <c r="C9" s="61" t="s">
        <v>86</v>
      </c>
      <c r="D9" s="61" t="s">
        <v>87</v>
      </c>
      <c r="E9" s="61" t="s">
        <v>88</v>
      </c>
      <c r="F9" s="55" t="s">
        <v>89</v>
      </c>
    </row>
    <row r="10" spans="1:9" ht="9.75" customHeight="1" x14ac:dyDescent="0.25">
      <c r="A10" s="60"/>
      <c r="B10" s="61"/>
      <c r="C10" s="61"/>
      <c r="D10" s="61"/>
      <c r="E10" s="61"/>
      <c r="F10" s="55"/>
    </row>
    <row r="11" spans="1:9" ht="30.75" customHeight="1" x14ac:dyDescent="0.25">
      <c r="A11" s="60"/>
      <c r="B11" s="61"/>
      <c r="C11" s="61"/>
      <c r="D11" s="61"/>
      <c r="E11" s="61"/>
      <c r="F11" s="55"/>
    </row>
    <row r="12" spans="1:9" ht="12" customHeight="1" x14ac:dyDescent="0.25">
      <c r="A12" s="19">
        <v>1</v>
      </c>
      <c r="B12" s="20">
        <v>2</v>
      </c>
      <c r="C12" s="20">
        <v>3</v>
      </c>
      <c r="D12" s="20">
        <v>4</v>
      </c>
      <c r="E12" s="20">
        <v>5</v>
      </c>
      <c r="F12" s="20">
        <v>6</v>
      </c>
    </row>
    <row r="13" spans="1:9" ht="30" x14ac:dyDescent="0.25">
      <c r="A13" s="2" t="s">
        <v>189</v>
      </c>
      <c r="B13" s="3" t="s">
        <v>90</v>
      </c>
      <c r="C13" s="3"/>
      <c r="D13" s="3"/>
      <c r="E13" s="3"/>
      <c r="F13" s="21">
        <f>F14+F51+F65+F70+F86+F123+F132+F154+F162+F152</f>
        <v>11842308</v>
      </c>
    </row>
    <row r="14" spans="1:9" ht="17.25" customHeight="1" x14ac:dyDescent="0.25">
      <c r="A14" s="22" t="s">
        <v>91</v>
      </c>
      <c r="B14" s="3" t="s">
        <v>90</v>
      </c>
      <c r="C14" s="14" t="s">
        <v>92</v>
      </c>
      <c r="D14" s="14"/>
      <c r="E14" s="14"/>
      <c r="F14" s="23">
        <f>F15+F19+F31+F40</f>
        <v>3037000</v>
      </c>
    </row>
    <row r="15" spans="1:9" ht="42.75" customHeight="1" x14ac:dyDescent="0.25">
      <c r="A15" s="24" t="s">
        <v>93</v>
      </c>
      <c r="B15" s="3" t="s">
        <v>90</v>
      </c>
      <c r="C15" s="14" t="s">
        <v>94</v>
      </c>
      <c r="D15" s="14"/>
      <c r="E15" s="14"/>
      <c r="F15" s="23">
        <f>F16</f>
        <v>718000</v>
      </c>
    </row>
    <row r="16" spans="1:9" ht="45" x14ac:dyDescent="0.25">
      <c r="A16" s="25" t="s">
        <v>95</v>
      </c>
      <c r="B16" s="3" t="s">
        <v>90</v>
      </c>
      <c r="C16" s="14" t="s">
        <v>94</v>
      </c>
      <c r="D16" s="14" t="s">
        <v>96</v>
      </c>
      <c r="E16" s="14"/>
      <c r="F16" s="23">
        <f>F17</f>
        <v>718000</v>
      </c>
    </row>
    <row r="17" spans="1:6" ht="18.75" customHeight="1" x14ac:dyDescent="0.25">
      <c r="A17" s="25" t="s">
        <v>190</v>
      </c>
      <c r="B17" s="3" t="s">
        <v>90</v>
      </c>
      <c r="C17" s="14" t="s">
        <v>94</v>
      </c>
      <c r="D17" s="14" t="s">
        <v>5</v>
      </c>
      <c r="E17" s="14"/>
      <c r="F17" s="23">
        <f>F18</f>
        <v>718000</v>
      </c>
    </row>
    <row r="18" spans="1:6" ht="60" x14ac:dyDescent="0.25">
      <c r="A18" s="25" t="s">
        <v>97</v>
      </c>
      <c r="B18" s="3" t="s">
        <v>90</v>
      </c>
      <c r="C18" s="14" t="s">
        <v>94</v>
      </c>
      <c r="D18" s="14" t="s">
        <v>5</v>
      </c>
      <c r="E18" s="14" t="s">
        <v>98</v>
      </c>
      <c r="F18" s="23">
        <v>718000</v>
      </c>
    </row>
    <row r="19" spans="1:6" ht="44.25" customHeight="1" x14ac:dyDescent="0.25">
      <c r="A19" s="25" t="s">
        <v>99</v>
      </c>
      <c r="B19" s="3" t="s">
        <v>90</v>
      </c>
      <c r="C19" s="14" t="s">
        <v>100</v>
      </c>
      <c r="D19" s="14"/>
      <c r="E19" s="14"/>
      <c r="F19" s="23">
        <f>F20+F25</f>
        <v>2272000</v>
      </c>
    </row>
    <row r="20" spans="1:6" ht="45" x14ac:dyDescent="0.25">
      <c r="A20" s="25" t="s">
        <v>95</v>
      </c>
      <c r="B20" s="3" t="s">
        <v>90</v>
      </c>
      <c r="C20" s="14" t="s">
        <v>100</v>
      </c>
      <c r="D20" s="14" t="s">
        <v>96</v>
      </c>
      <c r="E20" s="14"/>
      <c r="F20" s="23">
        <f>F21</f>
        <v>2208400</v>
      </c>
    </row>
    <row r="21" spans="1:6" ht="30" x14ac:dyDescent="0.25">
      <c r="A21" s="24" t="s">
        <v>191</v>
      </c>
      <c r="B21" s="3" t="s">
        <v>90</v>
      </c>
      <c r="C21" s="14" t="s">
        <v>100</v>
      </c>
      <c r="D21" s="14" t="s">
        <v>8</v>
      </c>
      <c r="E21" s="14"/>
      <c r="F21" s="23">
        <f>F22+F23+F24</f>
        <v>2208400</v>
      </c>
    </row>
    <row r="22" spans="1:6" ht="60" x14ac:dyDescent="0.25">
      <c r="A22" s="25" t="s">
        <v>97</v>
      </c>
      <c r="B22" s="3" t="s">
        <v>90</v>
      </c>
      <c r="C22" s="14" t="s">
        <v>100</v>
      </c>
      <c r="D22" s="14" t="s">
        <v>8</v>
      </c>
      <c r="E22" s="14" t="s">
        <v>98</v>
      </c>
      <c r="F22" s="23">
        <v>1434000</v>
      </c>
    </row>
    <row r="23" spans="1:6" ht="17.25" customHeight="1" x14ac:dyDescent="0.25">
      <c r="A23" s="25" t="s">
        <v>101</v>
      </c>
      <c r="B23" s="3" t="s">
        <v>90</v>
      </c>
      <c r="C23" s="14" t="s">
        <v>100</v>
      </c>
      <c r="D23" s="14" t="s">
        <v>8</v>
      </c>
      <c r="E23" s="14" t="s">
        <v>102</v>
      </c>
      <c r="F23" s="23">
        <v>762050</v>
      </c>
    </row>
    <row r="24" spans="1:6" ht="17.25" customHeight="1" x14ac:dyDescent="0.25">
      <c r="A24" s="25" t="s">
        <v>103</v>
      </c>
      <c r="B24" s="3" t="s">
        <v>90</v>
      </c>
      <c r="C24" s="14" t="s">
        <v>100</v>
      </c>
      <c r="D24" s="14" t="s">
        <v>8</v>
      </c>
      <c r="E24" s="26" t="s">
        <v>104</v>
      </c>
      <c r="F24" s="23">
        <v>12350</v>
      </c>
    </row>
    <row r="25" spans="1:6" ht="36" customHeight="1" x14ac:dyDescent="0.25">
      <c r="A25" s="25" t="s">
        <v>193</v>
      </c>
      <c r="B25" s="3"/>
      <c r="C25" s="14"/>
      <c r="D25" s="26" t="s">
        <v>106</v>
      </c>
      <c r="E25" s="14"/>
      <c r="F25" s="23">
        <f>F26+F29</f>
        <v>63600</v>
      </c>
    </row>
    <row r="26" spans="1:6" ht="45" x14ac:dyDescent="0.25">
      <c r="A26" s="27" t="s">
        <v>107</v>
      </c>
      <c r="B26" s="3" t="s">
        <v>90</v>
      </c>
      <c r="C26" s="14" t="s">
        <v>100</v>
      </c>
      <c r="D26" s="28" t="s">
        <v>108</v>
      </c>
      <c r="E26" s="29"/>
      <c r="F26" s="23">
        <v>7600</v>
      </c>
    </row>
    <row r="27" spans="1:6" ht="51.75" customHeight="1" x14ac:dyDescent="0.25">
      <c r="A27" s="27" t="s">
        <v>109</v>
      </c>
      <c r="B27" s="3" t="s">
        <v>90</v>
      </c>
      <c r="C27" s="14" t="s">
        <v>100</v>
      </c>
      <c r="D27" s="28" t="s">
        <v>108</v>
      </c>
      <c r="E27" s="28" t="s">
        <v>98</v>
      </c>
      <c r="F27" s="28"/>
    </row>
    <row r="28" spans="1:6" ht="32.25" customHeight="1" x14ac:dyDescent="0.25">
      <c r="A28" s="27" t="s">
        <v>110</v>
      </c>
      <c r="B28" s="3" t="s">
        <v>90</v>
      </c>
      <c r="C28" s="14" t="s">
        <v>100</v>
      </c>
      <c r="D28" s="28" t="s">
        <v>108</v>
      </c>
      <c r="E28" s="28" t="s">
        <v>102</v>
      </c>
      <c r="F28" s="28" t="s">
        <v>192</v>
      </c>
    </row>
    <row r="29" spans="1:6" ht="45" x14ac:dyDescent="0.25">
      <c r="A29" s="30" t="s">
        <v>111</v>
      </c>
      <c r="B29" s="3" t="s">
        <v>90</v>
      </c>
      <c r="C29" s="14" t="s">
        <v>100</v>
      </c>
      <c r="D29" s="14" t="s">
        <v>15</v>
      </c>
      <c r="E29" s="14"/>
      <c r="F29" s="23">
        <f>F30</f>
        <v>56000</v>
      </c>
    </row>
    <row r="30" spans="1:6" ht="20.25" customHeight="1" x14ac:dyDescent="0.25">
      <c r="A30" s="25" t="s">
        <v>103</v>
      </c>
      <c r="B30" s="3" t="s">
        <v>90</v>
      </c>
      <c r="C30" s="14" t="s">
        <v>100</v>
      </c>
      <c r="D30" s="14" t="s">
        <v>15</v>
      </c>
      <c r="E30" s="14" t="s">
        <v>104</v>
      </c>
      <c r="F30" s="23">
        <v>56000</v>
      </c>
    </row>
    <row r="31" spans="1:6" ht="60" x14ac:dyDescent="0.25">
      <c r="A31" s="31" t="s">
        <v>112</v>
      </c>
      <c r="B31" s="3" t="s">
        <v>90</v>
      </c>
      <c r="C31" s="14" t="s">
        <v>113</v>
      </c>
      <c r="D31" s="14"/>
      <c r="E31" s="14"/>
      <c r="F31" s="23">
        <f>F32</f>
        <v>17000</v>
      </c>
    </row>
    <row r="32" spans="1:6" ht="45" x14ac:dyDescent="0.25">
      <c r="A32" s="32" t="s">
        <v>114</v>
      </c>
      <c r="B32" s="3" t="s">
        <v>90</v>
      </c>
      <c r="C32" s="14" t="s">
        <v>113</v>
      </c>
      <c r="D32" s="14" t="s">
        <v>36</v>
      </c>
      <c r="E32" s="14"/>
      <c r="F32" s="23">
        <f>F33</f>
        <v>17000</v>
      </c>
    </row>
    <row r="33" spans="1:6" x14ac:dyDescent="0.25">
      <c r="A33" s="25" t="s">
        <v>115</v>
      </c>
      <c r="B33" s="3" t="s">
        <v>90</v>
      </c>
      <c r="C33" s="14" t="s">
        <v>113</v>
      </c>
      <c r="D33" s="14" t="s">
        <v>36</v>
      </c>
      <c r="E33" s="14" t="s">
        <v>116</v>
      </c>
      <c r="F33" s="23">
        <v>17000</v>
      </c>
    </row>
    <row r="34" spans="1:6" ht="30" hidden="1" x14ac:dyDescent="0.25">
      <c r="A34" s="25" t="s">
        <v>117</v>
      </c>
      <c r="B34" s="3" t="s">
        <v>90</v>
      </c>
      <c r="C34" s="14" t="s">
        <v>118</v>
      </c>
      <c r="D34" s="14"/>
      <c r="E34" s="14"/>
      <c r="F34" s="23">
        <f>F35</f>
        <v>0</v>
      </c>
    </row>
    <row r="35" spans="1:6" ht="45" hidden="1" x14ac:dyDescent="0.25">
      <c r="A35" s="25" t="s">
        <v>105</v>
      </c>
      <c r="B35" s="3" t="s">
        <v>90</v>
      </c>
      <c r="C35" s="14" t="s">
        <v>118</v>
      </c>
      <c r="D35" s="14" t="s">
        <v>119</v>
      </c>
      <c r="E35" s="14"/>
      <c r="F35" s="23">
        <f>F36+F38</f>
        <v>0</v>
      </c>
    </row>
    <row r="36" spans="1:6" ht="30" hidden="1" x14ac:dyDescent="0.25">
      <c r="A36" s="30" t="s">
        <v>120</v>
      </c>
      <c r="B36" s="3" t="s">
        <v>90</v>
      </c>
      <c r="C36" s="14" t="s">
        <v>118</v>
      </c>
      <c r="D36" s="14" t="s">
        <v>121</v>
      </c>
      <c r="E36" s="14"/>
      <c r="F36" s="23">
        <f>F37</f>
        <v>0</v>
      </c>
    </row>
    <row r="37" spans="1:6" hidden="1" x14ac:dyDescent="0.25">
      <c r="A37" s="25" t="s">
        <v>103</v>
      </c>
      <c r="B37" s="3" t="s">
        <v>90</v>
      </c>
      <c r="C37" s="14" t="s">
        <v>118</v>
      </c>
      <c r="D37" s="14" t="s">
        <v>121</v>
      </c>
      <c r="E37" s="14" t="s">
        <v>104</v>
      </c>
      <c r="F37" s="23"/>
    </row>
    <row r="38" spans="1:6" hidden="1" x14ac:dyDescent="0.25">
      <c r="A38" s="30" t="s">
        <v>122</v>
      </c>
      <c r="B38" s="3" t="s">
        <v>90</v>
      </c>
      <c r="C38" s="14" t="s">
        <v>118</v>
      </c>
      <c r="D38" s="14" t="s">
        <v>123</v>
      </c>
      <c r="E38" s="14"/>
      <c r="F38" s="23">
        <f>F39</f>
        <v>0</v>
      </c>
    </row>
    <row r="39" spans="1:6" hidden="1" x14ac:dyDescent="0.25">
      <c r="A39" s="25" t="s">
        <v>103</v>
      </c>
      <c r="B39" s="3" t="s">
        <v>90</v>
      </c>
      <c r="C39" s="14" t="s">
        <v>118</v>
      </c>
      <c r="D39" s="14" t="s">
        <v>123</v>
      </c>
      <c r="E39" s="14" t="s">
        <v>104</v>
      </c>
      <c r="F39" s="23">
        <v>0</v>
      </c>
    </row>
    <row r="40" spans="1:6" x14ac:dyDescent="0.25">
      <c r="A40" s="25" t="s">
        <v>124</v>
      </c>
      <c r="B40" s="3" t="s">
        <v>90</v>
      </c>
      <c r="C40" s="14" t="s">
        <v>125</v>
      </c>
      <c r="D40" s="14"/>
      <c r="E40" s="14"/>
      <c r="F40" s="23">
        <f>F41</f>
        <v>30000</v>
      </c>
    </row>
    <row r="41" spans="1:6" ht="30" x14ac:dyDescent="0.25">
      <c r="A41" s="25" t="s">
        <v>193</v>
      </c>
      <c r="B41" s="3" t="s">
        <v>90</v>
      </c>
      <c r="C41" s="14" t="s">
        <v>125</v>
      </c>
      <c r="D41" s="14" t="s">
        <v>106</v>
      </c>
      <c r="E41" s="14"/>
      <c r="F41" s="23">
        <f>F42</f>
        <v>30000</v>
      </c>
    </row>
    <row r="42" spans="1:6" x14ac:dyDescent="0.25">
      <c r="A42" s="25" t="s">
        <v>126</v>
      </c>
      <c r="B42" s="3" t="s">
        <v>90</v>
      </c>
      <c r="C42" s="14" t="s">
        <v>125</v>
      </c>
      <c r="D42" s="14" t="s">
        <v>20</v>
      </c>
      <c r="E42" s="14"/>
      <c r="F42" s="23">
        <f>F43</f>
        <v>30000</v>
      </c>
    </row>
    <row r="43" spans="1:6" ht="14.25" customHeight="1" x14ac:dyDescent="0.25">
      <c r="A43" s="25" t="s">
        <v>103</v>
      </c>
      <c r="B43" s="3" t="s">
        <v>90</v>
      </c>
      <c r="C43" s="14" t="s">
        <v>125</v>
      </c>
      <c r="D43" s="14" t="s">
        <v>20</v>
      </c>
      <c r="E43" s="14" t="s">
        <v>104</v>
      </c>
      <c r="F43" s="23">
        <v>30000</v>
      </c>
    </row>
    <row r="44" spans="1:6" hidden="1" x14ac:dyDescent="0.25">
      <c r="A44" s="33" t="s">
        <v>127</v>
      </c>
      <c r="B44" s="3" t="s">
        <v>90</v>
      </c>
      <c r="C44" s="14" t="s">
        <v>128</v>
      </c>
      <c r="D44" s="14"/>
      <c r="E44" s="14"/>
      <c r="F44" s="23">
        <f>F45</f>
        <v>0</v>
      </c>
    </row>
    <row r="45" spans="1:6" ht="45" hidden="1" x14ac:dyDescent="0.25">
      <c r="A45" s="25" t="s">
        <v>105</v>
      </c>
      <c r="B45" s="3" t="s">
        <v>90</v>
      </c>
      <c r="C45" s="14" t="s">
        <v>128</v>
      </c>
      <c r="D45" s="14" t="s">
        <v>106</v>
      </c>
      <c r="E45" s="14"/>
      <c r="F45" s="23">
        <f>F46+F48</f>
        <v>0</v>
      </c>
    </row>
    <row r="46" spans="1:6" hidden="1" x14ac:dyDescent="0.25">
      <c r="A46" s="34" t="s">
        <v>22</v>
      </c>
      <c r="B46" s="3" t="s">
        <v>90</v>
      </c>
      <c r="C46" s="14" t="s">
        <v>128</v>
      </c>
      <c r="D46" s="14" t="s">
        <v>23</v>
      </c>
      <c r="E46" s="14"/>
      <c r="F46" s="23">
        <f>F47</f>
        <v>0</v>
      </c>
    </row>
    <row r="47" spans="1:6" ht="15" hidden="1" customHeight="1" x14ac:dyDescent="0.25">
      <c r="A47" s="34" t="s">
        <v>110</v>
      </c>
      <c r="B47" s="3" t="s">
        <v>90</v>
      </c>
      <c r="C47" s="14" t="s">
        <v>128</v>
      </c>
      <c r="D47" s="14" t="s">
        <v>23</v>
      </c>
      <c r="E47" s="14" t="s">
        <v>102</v>
      </c>
      <c r="F47" s="23"/>
    </row>
    <row r="48" spans="1:6" ht="30" hidden="1" x14ac:dyDescent="0.25">
      <c r="A48" s="1" t="s">
        <v>129</v>
      </c>
      <c r="B48" s="3" t="s">
        <v>90</v>
      </c>
      <c r="C48" s="14" t="s">
        <v>128</v>
      </c>
      <c r="D48" s="14" t="s">
        <v>130</v>
      </c>
      <c r="E48" s="14"/>
      <c r="F48" s="23">
        <f>F49</f>
        <v>0</v>
      </c>
    </row>
    <row r="49" spans="1:6" ht="28.5" hidden="1" customHeight="1" x14ac:dyDescent="0.25">
      <c r="A49" s="34" t="s">
        <v>110</v>
      </c>
      <c r="B49" s="3" t="s">
        <v>90</v>
      </c>
      <c r="C49" s="14" t="s">
        <v>128</v>
      </c>
      <c r="D49" s="14" t="s">
        <v>130</v>
      </c>
      <c r="E49" s="14" t="s">
        <v>102</v>
      </c>
      <c r="F49" s="23"/>
    </row>
    <row r="50" spans="1:6" hidden="1" x14ac:dyDescent="0.25">
      <c r="A50" s="2"/>
      <c r="B50" s="13"/>
      <c r="C50" s="3"/>
      <c r="D50" s="3"/>
      <c r="E50" s="3"/>
      <c r="F50" s="21"/>
    </row>
    <row r="51" spans="1:6" x14ac:dyDescent="0.25">
      <c r="A51" s="2" t="s">
        <v>131</v>
      </c>
      <c r="B51" s="13"/>
      <c r="C51" s="3" t="s">
        <v>132</v>
      </c>
      <c r="D51" s="3"/>
      <c r="E51" s="3"/>
      <c r="F51" s="21">
        <f>F52</f>
        <v>197600</v>
      </c>
    </row>
    <row r="52" spans="1:6" ht="30" x14ac:dyDescent="0.25">
      <c r="A52" s="35" t="s">
        <v>133</v>
      </c>
      <c r="B52" s="3" t="s">
        <v>90</v>
      </c>
      <c r="C52" s="36" t="s">
        <v>134</v>
      </c>
      <c r="D52" s="36" t="s">
        <v>135</v>
      </c>
      <c r="E52" s="3"/>
      <c r="F52" s="21">
        <f>F53</f>
        <v>197600</v>
      </c>
    </row>
    <row r="53" spans="1:6" ht="30" x14ac:dyDescent="0.25">
      <c r="A53" s="25" t="s">
        <v>193</v>
      </c>
      <c r="B53" s="3" t="s">
        <v>90</v>
      </c>
      <c r="C53" s="36" t="s">
        <v>134</v>
      </c>
      <c r="D53" s="36" t="s">
        <v>106</v>
      </c>
      <c r="E53" s="3"/>
      <c r="F53" s="21">
        <f>F54</f>
        <v>197600</v>
      </c>
    </row>
    <row r="54" spans="1:6" ht="59.25" customHeight="1" x14ac:dyDescent="0.25">
      <c r="A54" s="35" t="s">
        <v>27</v>
      </c>
      <c r="B54" s="3" t="s">
        <v>90</v>
      </c>
      <c r="C54" s="36" t="s">
        <v>134</v>
      </c>
      <c r="D54" s="36" t="s">
        <v>28</v>
      </c>
      <c r="E54" s="3"/>
      <c r="F54" s="21">
        <f>F55+F56</f>
        <v>197600</v>
      </c>
    </row>
    <row r="55" spans="1:6" ht="60" x14ac:dyDescent="0.25">
      <c r="A55" s="25" t="s">
        <v>97</v>
      </c>
      <c r="B55" s="3" t="s">
        <v>90</v>
      </c>
      <c r="C55" s="36" t="s">
        <v>134</v>
      </c>
      <c r="D55" s="36" t="s">
        <v>28</v>
      </c>
      <c r="E55" s="3" t="s">
        <v>98</v>
      </c>
      <c r="F55" s="21">
        <v>169200</v>
      </c>
    </row>
    <row r="56" spans="1:6" ht="20.25" customHeight="1" x14ac:dyDescent="0.25">
      <c r="A56" s="25" t="s">
        <v>101</v>
      </c>
      <c r="B56" s="3" t="s">
        <v>90</v>
      </c>
      <c r="C56" s="36" t="s">
        <v>134</v>
      </c>
      <c r="D56" s="36" t="s">
        <v>28</v>
      </c>
      <c r="E56" s="3" t="s">
        <v>102</v>
      </c>
      <c r="F56" s="21">
        <v>28400</v>
      </c>
    </row>
    <row r="57" spans="1:6" ht="15.75" hidden="1" customHeight="1" x14ac:dyDescent="0.25">
      <c r="A57" s="2"/>
      <c r="B57" s="13"/>
      <c r="C57" s="3"/>
      <c r="D57" s="3"/>
      <c r="E57" s="3"/>
      <c r="F57" s="21"/>
    </row>
    <row r="58" spans="1:6" ht="15" hidden="1" customHeight="1" x14ac:dyDescent="0.25">
      <c r="A58" s="2"/>
      <c r="B58" s="13"/>
      <c r="C58" s="3"/>
      <c r="D58" s="3"/>
      <c r="E58" s="3"/>
      <c r="F58" s="21"/>
    </row>
    <row r="59" spans="1:6" ht="18" hidden="1" customHeight="1" x14ac:dyDescent="0.25">
      <c r="A59" s="2"/>
      <c r="B59" s="13"/>
      <c r="C59" s="3"/>
      <c r="D59" s="37"/>
      <c r="E59" s="37"/>
      <c r="F59" s="21"/>
    </row>
    <row r="60" spans="1:6" ht="15.75" hidden="1" customHeight="1" x14ac:dyDescent="0.25">
      <c r="A60" s="2"/>
      <c r="B60" s="13"/>
      <c r="C60" s="3"/>
      <c r="D60" s="3"/>
      <c r="E60" s="3"/>
      <c r="F60" s="21"/>
    </row>
    <row r="61" spans="1:6" ht="45.75" hidden="1" customHeight="1" x14ac:dyDescent="0.25">
      <c r="A61" s="2"/>
      <c r="B61" s="13"/>
      <c r="C61" s="3"/>
      <c r="D61" s="3"/>
      <c r="E61" s="3"/>
      <c r="F61" s="21"/>
    </row>
    <row r="62" spans="1:6" ht="15" hidden="1" customHeight="1" x14ac:dyDescent="0.25">
      <c r="A62" s="2"/>
      <c r="B62" s="13"/>
      <c r="C62" s="3"/>
      <c r="D62" s="3"/>
      <c r="E62" s="3"/>
      <c r="F62" s="21"/>
    </row>
    <row r="63" spans="1:6" ht="30" hidden="1" customHeight="1" x14ac:dyDescent="0.25">
      <c r="A63" s="2"/>
      <c r="B63" s="13"/>
      <c r="C63" s="3"/>
      <c r="D63" s="3"/>
      <c r="E63" s="3"/>
      <c r="F63" s="21"/>
    </row>
    <row r="64" spans="1:6" ht="15" hidden="1" customHeight="1" x14ac:dyDescent="0.25">
      <c r="A64" s="38"/>
      <c r="B64" s="13"/>
      <c r="C64" s="39"/>
      <c r="D64" s="39"/>
      <c r="E64" s="39"/>
      <c r="F64" s="21"/>
    </row>
    <row r="65" spans="1:6" ht="45" x14ac:dyDescent="0.25">
      <c r="A65" s="2" t="s">
        <v>136</v>
      </c>
      <c r="B65" s="3" t="s">
        <v>90</v>
      </c>
      <c r="C65" s="3" t="s">
        <v>137</v>
      </c>
      <c r="D65" s="13"/>
      <c r="E65" s="13"/>
      <c r="F65" s="40">
        <f>F66</f>
        <v>200000</v>
      </c>
    </row>
    <row r="66" spans="1:6" x14ac:dyDescent="0.25">
      <c r="A66" s="2" t="s">
        <v>138</v>
      </c>
      <c r="B66" s="3" t="s">
        <v>90</v>
      </c>
      <c r="C66" s="3" t="s">
        <v>139</v>
      </c>
      <c r="D66" s="13"/>
      <c r="E66" s="13"/>
      <c r="F66" s="40">
        <f>F67</f>
        <v>200000</v>
      </c>
    </row>
    <row r="67" spans="1:6" ht="30" x14ac:dyDescent="0.25">
      <c r="A67" s="25" t="s">
        <v>193</v>
      </c>
      <c r="B67" s="3" t="s">
        <v>90</v>
      </c>
      <c r="C67" s="3" t="s">
        <v>139</v>
      </c>
      <c r="D67" s="36" t="s">
        <v>106</v>
      </c>
      <c r="E67" s="13"/>
      <c r="F67" s="40">
        <f>F68</f>
        <v>200000</v>
      </c>
    </row>
    <row r="68" spans="1:6" ht="45" x14ac:dyDescent="0.25">
      <c r="A68" s="25" t="s">
        <v>194</v>
      </c>
      <c r="B68" s="3" t="s">
        <v>90</v>
      </c>
      <c r="C68" s="3" t="s">
        <v>139</v>
      </c>
      <c r="D68" s="13" t="s">
        <v>185</v>
      </c>
      <c r="E68" s="3" t="s">
        <v>102</v>
      </c>
      <c r="F68" s="40">
        <v>200000</v>
      </c>
    </row>
    <row r="69" spans="1:6" x14ac:dyDescent="0.25">
      <c r="A69" s="41"/>
      <c r="B69" s="13"/>
      <c r="C69" s="42"/>
      <c r="D69" s="42"/>
      <c r="E69" s="42"/>
      <c r="F69" s="21"/>
    </row>
    <row r="70" spans="1:6" x14ac:dyDescent="0.25">
      <c r="A70" s="41" t="s">
        <v>140</v>
      </c>
      <c r="B70" s="3" t="s">
        <v>90</v>
      </c>
      <c r="C70" s="42" t="s">
        <v>141</v>
      </c>
      <c r="D70" s="42"/>
      <c r="E70" s="42"/>
      <c r="F70" s="21">
        <f>F71+F75+F81</f>
        <v>1339638</v>
      </c>
    </row>
    <row r="71" spans="1:6" hidden="1" x14ac:dyDescent="0.25">
      <c r="A71" s="25" t="s">
        <v>142</v>
      </c>
      <c r="B71" s="3" t="s">
        <v>90</v>
      </c>
      <c r="C71" s="14" t="s">
        <v>143</v>
      </c>
      <c r="D71" s="14"/>
      <c r="E71" s="42"/>
      <c r="F71" s="21">
        <f>F72</f>
        <v>0</v>
      </c>
    </row>
    <row r="72" spans="1:6" ht="45" hidden="1" x14ac:dyDescent="0.25">
      <c r="A72" s="25" t="s">
        <v>105</v>
      </c>
      <c r="B72" s="3" t="s">
        <v>90</v>
      </c>
      <c r="C72" s="14" t="s">
        <v>143</v>
      </c>
      <c r="D72" s="14" t="s">
        <v>106</v>
      </c>
      <c r="E72" s="42"/>
      <c r="F72" s="21">
        <f>F73</f>
        <v>0</v>
      </c>
    </row>
    <row r="73" spans="1:6" ht="75" hidden="1" x14ac:dyDescent="0.25">
      <c r="A73" s="43" t="s">
        <v>33</v>
      </c>
      <c r="B73" s="3" t="s">
        <v>90</v>
      </c>
      <c r="C73" s="14" t="s">
        <v>143</v>
      </c>
      <c r="D73" s="42" t="s">
        <v>34</v>
      </c>
      <c r="E73" s="42"/>
      <c r="F73" s="21">
        <f>F74</f>
        <v>0</v>
      </c>
    </row>
    <row r="74" spans="1:6" ht="18" hidden="1" customHeight="1" x14ac:dyDescent="0.25">
      <c r="A74" s="25" t="s">
        <v>103</v>
      </c>
      <c r="B74" s="3" t="s">
        <v>90</v>
      </c>
      <c r="C74" s="14" t="s">
        <v>143</v>
      </c>
      <c r="D74" s="42" t="s">
        <v>34</v>
      </c>
      <c r="E74" s="42" t="s">
        <v>104</v>
      </c>
      <c r="F74" s="21"/>
    </row>
    <row r="75" spans="1:6" x14ac:dyDescent="0.25">
      <c r="A75" s="27" t="s">
        <v>144</v>
      </c>
      <c r="B75" s="3" t="s">
        <v>90</v>
      </c>
      <c r="C75" s="14" t="s">
        <v>145</v>
      </c>
      <c r="D75" s="14"/>
      <c r="E75" s="14"/>
      <c r="F75" s="23">
        <f>F76</f>
        <v>1304638</v>
      </c>
    </row>
    <row r="76" spans="1:6" ht="30" x14ac:dyDescent="0.25">
      <c r="A76" s="25" t="s">
        <v>193</v>
      </c>
      <c r="B76" s="3" t="s">
        <v>90</v>
      </c>
      <c r="C76" s="14" t="s">
        <v>145</v>
      </c>
      <c r="D76" s="14" t="s">
        <v>106</v>
      </c>
      <c r="E76" s="14"/>
      <c r="F76" s="23">
        <f>F77+F79</f>
        <v>1304638</v>
      </c>
    </row>
    <row r="77" spans="1:6" ht="30" x14ac:dyDescent="0.25">
      <c r="A77" s="35" t="s">
        <v>146</v>
      </c>
      <c r="B77" s="3" t="s">
        <v>90</v>
      </c>
      <c r="C77" s="14" t="s">
        <v>145</v>
      </c>
      <c r="D77" s="14" t="s">
        <v>41</v>
      </c>
      <c r="E77" s="14"/>
      <c r="F77" s="23">
        <f>F78</f>
        <v>1194000</v>
      </c>
    </row>
    <row r="78" spans="1:6" ht="28.5" customHeight="1" x14ac:dyDescent="0.25">
      <c r="A78" s="27" t="s">
        <v>101</v>
      </c>
      <c r="B78" s="3" t="s">
        <v>90</v>
      </c>
      <c r="C78" s="14" t="s">
        <v>145</v>
      </c>
      <c r="D78" s="14" t="s">
        <v>41</v>
      </c>
      <c r="E78" s="14" t="s">
        <v>102</v>
      </c>
      <c r="F78" s="23">
        <v>1194000</v>
      </c>
    </row>
    <row r="79" spans="1:6" ht="20.25" customHeight="1" x14ac:dyDescent="0.25">
      <c r="A79" s="27" t="s">
        <v>186</v>
      </c>
      <c r="B79" s="3" t="s">
        <v>90</v>
      </c>
      <c r="C79" s="14" t="s">
        <v>145</v>
      </c>
      <c r="D79" s="14" t="s">
        <v>181</v>
      </c>
      <c r="E79" s="14"/>
      <c r="F79" s="23">
        <f>F80</f>
        <v>110638</v>
      </c>
    </row>
    <row r="80" spans="1:6" ht="28.5" customHeight="1" x14ac:dyDescent="0.25">
      <c r="A80" s="27" t="s">
        <v>101</v>
      </c>
      <c r="B80" s="3" t="s">
        <v>90</v>
      </c>
      <c r="C80" s="14" t="s">
        <v>145</v>
      </c>
      <c r="D80" s="14" t="s">
        <v>181</v>
      </c>
      <c r="E80" s="14" t="s">
        <v>102</v>
      </c>
      <c r="F80" s="23">
        <v>110638</v>
      </c>
    </row>
    <row r="81" spans="1:6" ht="30" x14ac:dyDescent="0.25">
      <c r="A81" s="27" t="s">
        <v>147</v>
      </c>
      <c r="B81" s="3" t="s">
        <v>90</v>
      </c>
      <c r="C81" s="14" t="s">
        <v>148</v>
      </c>
      <c r="D81" s="13"/>
      <c r="E81" s="13"/>
      <c r="F81" s="23">
        <f>F82</f>
        <v>35000</v>
      </c>
    </row>
    <row r="82" spans="1:6" ht="30" x14ac:dyDescent="0.25">
      <c r="A82" s="25" t="s">
        <v>193</v>
      </c>
      <c r="B82" s="3" t="s">
        <v>90</v>
      </c>
      <c r="C82" s="44" t="s">
        <v>148</v>
      </c>
      <c r="D82" s="14" t="s">
        <v>106</v>
      </c>
      <c r="E82" s="45"/>
      <c r="F82" s="23">
        <f>F83</f>
        <v>35000</v>
      </c>
    </row>
    <row r="83" spans="1:6" x14ac:dyDescent="0.25">
      <c r="A83" s="41" t="s">
        <v>43</v>
      </c>
      <c r="B83" s="3" t="s">
        <v>90</v>
      </c>
      <c r="C83" s="44" t="s">
        <v>148</v>
      </c>
      <c r="D83" s="14" t="s">
        <v>149</v>
      </c>
      <c r="E83" s="45"/>
      <c r="F83" s="23">
        <f>F84</f>
        <v>35000</v>
      </c>
    </row>
    <row r="84" spans="1:6" ht="15" customHeight="1" x14ac:dyDescent="0.25">
      <c r="A84" s="27" t="s">
        <v>101</v>
      </c>
      <c r="B84" s="3" t="s">
        <v>90</v>
      </c>
      <c r="C84" s="44" t="s">
        <v>148</v>
      </c>
      <c r="D84" s="14" t="s">
        <v>149</v>
      </c>
      <c r="E84" s="45">
        <v>200</v>
      </c>
      <c r="F84" s="21">
        <v>35000</v>
      </c>
    </row>
    <row r="85" spans="1:6" x14ac:dyDescent="0.25">
      <c r="A85" s="41"/>
      <c r="B85" s="3"/>
      <c r="C85" s="42"/>
      <c r="D85" s="42"/>
      <c r="E85" s="42"/>
      <c r="F85" s="21"/>
    </row>
    <row r="86" spans="1:6" ht="30" x14ac:dyDescent="0.25">
      <c r="A86" s="2" t="s">
        <v>150</v>
      </c>
      <c r="B86" s="3" t="s">
        <v>90</v>
      </c>
      <c r="C86" s="3" t="s">
        <v>151</v>
      </c>
      <c r="D86" s="3"/>
      <c r="E86" s="3"/>
      <c r="F86" s="21">
        <f>F87+F93+F101</f>
        <v>4886070</v>
      </c>
    </row>
    <row r="87" spans="1:6" x14ac:dyDescent="0.25">
      <c r="A87" s="2" t="s">
        <v>152</v>
      </c>
      <c r="B87" s="3" t="s">
        <v>90</v>
      </c>
      <c r="C87" s="3" t="s">
        <v>153</v>
      </c>
      <c r="D87" s="3"/>
      <c r="E87" s="3"/>
      <c r="F87" s="21">
        <f>F88</f>
        <v>0</v>
      </c>
    </row>
    <row r="88" spans="1:6" ht="45" hidden="1" x14ac:dyDescent="0.25">
      <c r="A88" s="32" t="s">
        <v>154</v>
      </c>
      <c r="B88" s="3" t="s">
        <v>90</v>
      </c>
      <c r="C88" s="3" t="s">
        <v>153</v>
      </c>
      <c r="D88" s="14" t="s">
        <v>106</v>
      </c>
      <c r="E88" s="3"/>
      <c r="F88" s="21">
        <f>F89+F91</f>
        <v>0</v>
      </c>
    </row>
    <row r="89" spans="1:6" ht="30" hidden="1" x14ac:dyDescent="0.25">
      <c r="A89" s="2" t="s">
        <v>45</v>
      </c>
      <c r="B89" s="3" t="s">
        <v>90</v>
      </c>
      <c r="C89" s="3" t="s">
        <v>153</v>
      </c>
      <c r="D89" s="3" t="s">
        <v>82</v>
      </c>
      <c r="E89" s="3"/>
      <c r="F89" s="21">
        <f>F90</f>
        <v>0</v>
      </c>
    </row>
    <row r="90" spans="1:6" ht="17.25" hidden="1" customHeight="1" x14ac:dyDescent="0.25">
      <c r="A90" s="25" t="s">
        <v>101</v>
      </c>
      <c r="B90" s="3" t="s">
        <v>90</v>
      </c>
      <c r="C90" s="3" t="s">
        <v>153</v>
      </c>
      <c r="D90" s="3" t="s">
        <v>82</v>
      </c>
      <c r="E90" s="3" t="s">
        <v>102</v>
      </c>
      <c r="F90" s="21"/>
    </row>
    <row r="91" spans="1:6" ht="30" hidden="1" x14ac:dyDescent="0.25">
      <c r="A91" s="2" t="s">
        <v>155</v>
      </c>
      <c r="B91" s="3" t="s">
        <v>90</v>
      </c>
      <c r="C91" s="3" t="s">
        <v>153</v>
      </c>
      <c r="D91" s="3" t="s">
        <v>15</v>
      </c>
      <c r="E91" s="3"/>
      <c r="F91" s="21">
        <f>F92</f>
        <v>0</v>
      </c>
    </row>
    <row r="92" spans="1:6" hidden="1" x14ac:dyDescent="0.25">
      <c r="A92" s="25" t="s">
        <v>103</v>
      </c>
      <c r="B92" s="3" t="s">
        <v>90</v>
      </c>
      <c r="C92" s="3" t="s">
        <v>153</v>
      </c>
      <c r="D92" s="3" t="s">
        <v>15</v>
      </c>
      <c r="E92" s="3" t="s">
        <v>104</v>
      </c>
      <c r="F92" s="21"/>
    </row>
    <row r="93" spans="1:6" x14ac:dyDescent="0.25">
      <c r="A93" s="2" t="s">
        <v>156</v>
      </c>
      <c r="B93" s="3" t="s">
        <v>90</v>
      </c>
      <c r="C93" s="3" t="s">
        <v>157</v>
      </c>
      <c r="D93" s="3"/>
      <c r="E93" s="3"/>
      <c r="F93" s="21">
        <f>F94</f>
        <v>1630018</v>
      </c>
    </row>
    <row r="94" spans="1:6" ht="30" x14ac:dyDescent="0.25">
      <c r="A94" s="32" t="s">
        <v>193</v>
      </c>
      <c r="B94" s="3" t="s">
        <v>90</v>
      </c>
      <c r="C94" s="3" t="s">
        <v>157</v>
      </c>
      <c r="D94" s="3" t="s">
        <v>106</v>
      </c>
      <c r="E94" s="3"/>
      <c r="F94" s="21">
        <f>F95+F98+F100</f>
        <v>1630018</v>
      </c>
    </row>
    <row r="95" spans="1:6" ht="21.75" customHeight="1" x14ac:dyDescent="0.25">
      <c r="A95" s="2" t="s">
        <v>48</v>
      </c>
      <c r="B95" s="3" t="s">
        <v>90</v>
      </c>
      <c r="C95" s="3" t="s">
        <v>157</v>
      </c>
      <c r="D95" s="3" t="s">
        <v>49</v>
      </c>
      <c r="E95" s="3"/>
      <c r="F95" s="21">
        <f>SUM(F96:F97)</f>
        <v>548840</v>
      </c>
    </row>
    <row r="96" spans="1:6" ht="16.5" customHeight="1" x14ac:dyDescent="0.25">
      <c r="A96" s="25" t="s">
        <v>101</v>
      </c>
      <c r="B96" s="3" t="s">
        <v>90</v>
      </c>
      <c r="C96" s="3" t="s">
        <v>157</v>
      </c>
      <c r="D96" s="3" t="s">
        <v>49</v>
      </c>
      <c r="E96" s="3" t="s">
        <v>102</v>
      </c>
      <c r="F96" s="21">
        <v>548840</v>
      </c>
    </row>
    <row r="97" spans="1:6" x14ac:dyDescent="0.25">
      <c r="A97" s="25" t="s">
        <v>103</v>
      </c>
      <c r="B97" s="3" t="s">
        <v>90</v>
      </c>
      <c r="C97" s="3" t="s">
        <v>157</v>
      </c>
      <c r="D97" s="3" t="s">
        <v>49</v>
      </c>
      <c r="E97" s="3" t="s">
        <v>104</v>
      </c>
      <c r="F97" s="21"/>
    </row>
    <row r="98" spans="1:6" ht="30" x14ac:dyDescent="0.25">
      <c r="A98" s="2" t="s">
        <v>155</v>
      </c>
      <c r="B98" s="3" t="s">
        <v>90</v>
      </c>
      <c r="C98" s="3" t="s">
        <v>157</v>
      </c>
      <c r="D98" s="3" t="s">
        <v>15</v>
      </c>
      <c r="E98" s="3"/>
      <c r="F98" s="21">
        <f>F99</f>
        <v>105208</v>
      </c>
    </row>
    <row r="99" spans="1:6" x14ac:dyDescent="0.25">
      <c r="A99" s="25" t="s">
        <v>103</v>
      </c>
      <c r="B99" s="3" t="s">
        <v>90</v>
      </c>
      <c r="C99" s="3" t="s">
        <v>157</v>
      </c>
      <c r="D99" s="3" t="s">
        <v>15</v>
      </c>
      <c r="E99" s="3" t="s">
        <v>104</v>
      </c>
      <c r="F99" s="21">
        <v>105208</v>
      </c>
    </row>
    <row r="100" spans="1:6" x14ac:dyDescent="0.25">
      <c r="A100" s="27" t="s">
        <v>186</v>
      </c>
      <c r="B100" s="3" t="s">
        <v>90</v>
      </c>
      <c r="C100" s="3" t="s">
        <v>157</v>
      </c>
      <c r="D100" s="3" t="s">
        <v>195</v>
      </c>
      <c r="E100" s="3"/>
      <c r="F100" s="21">
        <v>975970</v>
      </c>
    </row>
    <row r="101" spans="1:6" x14ac:dyDescent="0.25">
      <c r="A101" s="2" t="s">
        <v>158</v>
      </c>
      <c r="B101" s="3" t="s">
        <v>90</v>
      </c>
      <c r="C101" s="3" t="s">
        <v>159</v>
      </c>
      <c r="D101" s="3"/>
      <c r="E101" s="3"/>
      <c r="F101" s="21">
        <f>F102</f>
        <v>3256052</v>
      </c>
    </row>
    <row r="102" spans="1:6" ht="30" x14ac:dyDescent="0.25">
      <c r="A102" s="32" t="s">
        <v>193</v>
      </c>
      <c r="B102" s="3" t="s">
        <v>90</v>
      </c>
      <c r="C102" s="3" t="s">
        <v>159</v>
      </c>
      <c r="D102" s="3" t="s">
        <v>106</v>
      </c>
      <c r="E102" s="3"/>
      <c r="F102" s="21">
        <f>F103+F106+F109+F112+F115+F120</f>
        <v>3256052</v>
      </c>
    </row>
    <row r="103" spans="1:6" x14ac:dyDescent="0.25">
      <c r="A103" s="2" t="s">
        <v>51</v>
      </c>
      <c r="B103" s="3" t="s">
        <v>90</v>
      </c>
      <c r="C103" s="3" t="s">
        <v>159</v>
      </c>
      <c r="D103" s="3" t="s">
        <v>52</v>
      </c>
      <c r="E103" s="3"/>
      <c r="F103" s="21">
        <f>F104+F105</f>
        <v>737592</v>
      </c>
    </row>
    <row r="104" spans="1:6" ht="18.75" customHeight="1" x14ac:dyDescent="0.25">
      <c r="A104" s="25" t="s">
        <v>101</v>
      </c>
      <c r="B104" s="3" t="s">
        <v>90</v>
      </c>
      <c r="C104" s="3" t="s">
        <v>159</v>
      </c>
      <c r="D104" s="3" t="s">
        <v>52</v>
      </c>
      <c r="E104" s="3" t="s">
        <v>102</v>
      </c>
      <c r="F104" s="21">
        <v>737592</v>
      </c>
    </row>
    <row r="105" spans="1:6" x14ac:dyDescent="0.25">
      <c r="A105" s="25" t="s">
        <v>103</v>
      </c>
      <c r="B105" s="3" t="s">
        <v>90</v>
      </c>
      <c r="C105" s="3" t="s">
        <v>159</v>
      </c>
      <c r="D105" s="3" t="s">
        <v>52</v>
      </c>
      <c r="E105" s="3" t="s">
        <v>104</v>
      </c>
      <c r="F105" s="21"/>
    </row>
    <row r="106" spans="1:6" ht="30" x14ac:dyDescent="0.25">
      <c r="A106" s="2" t="s">
        <v>54</v>
      </c>
      <c r="B106" s="3" t="s">
        <v>90</v>
      </c>
      <c r="C106" s="3" t="s">
        <v>159</v>
      </c>
      <c r="D106" s="3" t="s">
        <v>55</v>
      </c>
      <c r="E106" s="3"/>
      <c r="F106" s="21">
        <f>F107+F108</f>
        <v>1078060</v>
      </c>
    </row>
    <row r="107" spans="1:6" ht="18.75" customHeight="1" x14ac:dyDescent="0.25">
      <c r="A107" s="25" t="s">
        <v>101</v>
      </c>
      <c r="B107" s="3" t="s">
        <v>90</v>
      </c>
      <c r="C107" s="3" t="s">
        <v>159</v>
      </c>
      <c r="D107" s="3" t="s">
        <v>55</v>
      </c>
      <c r="E107" s="3" t="s">
        <v>102</v>
      </c>
      <c r="F107" s="21">
        <v>1078060</v>
      </c>
    </row>
    <row r="108" spans="1:6" x14ac:dyDescent="0.25">
      <c r="A108" s="25" t="s">
        <v>103</v>
      </c>
      <c r="B108" s="3" t="s">
        <v>90</v>
      </c>
      <c r="C108" s="3" t="s">
        <v>159</v>
      </c>
      <c r="D108" s="3" t="s">
        <v>55</v>
      </c>
      <c r="E108" s="3" t="s">
        <v>104</v>
      </c>
      <c r="F108" s="21"/>
    </row>
    <row r="109" spans="1:6" x14ac:dyDescent="0.25">
      <c r="A109" s="2" t="s">
        <v>57</v>
      </c>
      <c r="B109" s="3" t="s">
        <v>90</v>
      </c>
      <c r="C109" s="3" t="s">
        <v>159</v>
      </c>
      <c r="D109" s="3" t="s">
        <v>58</v>
      </c>
      <c r="E109" s="3"/>
      <c r="F109" s="21">
        <f>F110+F111</f>
        <v>378338</v>
      </c>
    </row>
    <row r="110" spans="1:6" ht="18" customHeight="1" x14ac:dyDescent="0.25">
      <c r="A110" s="25" t="s">
        <v>101</v>
      </c>
      <c r="B110" s="3" t="s">
        <v>90</v>
      </c>
      <c r="C110" s="3" t="s">
        <v>159</v>
      </c>
      <c r="D110" s="3" t="s">
        <v>58</v>
      </c>
      <c r="E110" s="3" t="s">
        <v>102</v>
      </c>
      <c r="F110" s="21">
        <v>378338</v>
      </c>
    </row>
    <row r="111" spans="1:6" x14ac:dyDescent="0.25">
      <c r="A111" s="25" t="s">
        <v>103</v>
      </c>
      <c r="B111" s="3" t="s">
        <v>90</v>
      </c>
      <c r="C111" s="3" t="s">
        <v>159</v>
      </c>
      <c r="D111" s="3" t="s">
        <v>58</v>
      </c>
      <c r="E111" s="3" t="s">
        <v>104</v>
      </c>
      <c r="F111" s="21"/>
    </row>
    <row r="112" spans="1:6" ht="30" x14ac:dyDescent="0.25">
      <c r="A112" s="2" t="s">
        <v>60</v>
      </c>
      <c r="B112" s="3" t="s">
        <v>90</v>
      </c>
      <c r="C112" s="3" t="s">
        <v>159</v>
      </c>
      <c r="D112" s="3" t="s">
        <v>61</v>
      </c>
      <c r="E112" s="3"/>
      <c r="F112" s="21">
        <f>F113+F114</f>
        <v>300000</v>
      </c>
    </row>
    <row r="113" spans="1:6" ht="15.75" customHeight="1" x14ac:dyDescent="0.25">
      <c r="A113" s="25" t="s">
        <v>101</v>
      </c>
      <c r="B113" s="3" t="s">
        <v>90</v>
      </c>
      <c r="C113" s="3" t="s">
        <v>159</v>
      </c>
      <c r="D113" s="3" t="s">
        <v>61</v>
      </c>
      <c r="E113" s="3" t="s">
        <v>102</v>
      </c>
      <c r="F113" s="21">
        <v>300000</v>
      </c>
    </row>
    <row r="114" spans="1:6" x14ac:dyDescent="0.25">
      <c r="A114" s="25" t="s">
        <v>103</v>
      </c>
      <c r="B114" s="3" t="s">
        <v>90</v>
      </c>
      <c r="C114" s="3" t="s">
        <v>159</v>
      </c>
      <c r="D114" s="3" t="s">
        <v>61</v>
      </c>
      <c r="E114" s="3" t="s">
        <v>104</v>
      </c>
      <c r="F114" s="21"/>
    </row>
    <row r="115" spans="1:6" ht="30" x14ac:dyDescent="0.25">
      <c r="A115" s="2" t="s">
        <v>63</v>
      </c>
      <c r="B115" s="3" t="s">
        <v>90</v>
      </c>
      <c r="C115" s="3" t="s">
        <v>159</v>
      </c>
      <c r="D115" s="3" t="s">
        <v>64</v>
      </c>
      <c r="E115" s="3"/>
      <c r="F115" s="21">
        <f>F116+F117</f>
        <v>612062</v>
      </c>
    </row>
    <row r="116" spans="1:6" ht="18.75" customHeight="1" x14ac:dyDescent="0.25">
      <c r="A116" s="25" t="s">
        <v>101</v>
      </c>
      <c r="B116" s="3" t="s">
        <v>90</v>
      </c>
      <c r="C116" s="3" t="s">
        <v>159</v>
      </c>
      <c r="D116" s="3" t="s">
        <v>64</v>
      </c>
      <c r="E116" s="3" t="s">
        <v>102</v>
      </c>
      <c r="F116" s="21">
        <v>612062</v>
      </c>
    </row>
    <row r="117" spans="1:6" x14ac:dyDescent="0.25">
      <c r="A117" s="25" t="s">
        <v>103</v>
      </c>
      <c r="B117" s="3" t="s">
        <v>90</v>
      </c>
      <c r="C117" s="3" t="s">
        <v>159</v>
      </c>
      <c r="D117" s="3" t="s">
        <v>64</v>
      </c>
      <c r="E117" s="3" t="s">
        <v>104</v>
      </c>
      <c r="F117" s="21"/>
    </row>
    <row r="118" spans="1:6" ht="15" hidden="1" customHeight="1" x14ac:dyDescent="0.25">
      <c r="A118" s="38"/>
      <c r="B118" s="3" t="s">
        <v>90</v>
      </c>
      <c r="C118" s="39"/>
      <c r="D118" s="39"/>
      <c r="E118" s="39"/>
      <c r="F118" s="21"/>
    </row>
    <row r="119" spans="1:6" ht="15" hidden="1" customHeight="1" x14ac:dyDescent="0.25">
      <c r="A119" s="38"/>
      <c r="B119" s="3" t="s">
        <v>90</v>
      </c>
      <c r="C119" s="39"/>
      <c r="D119" s="39"/>
      <c r="E119" s="39"/>
      <c r="F119" s="21"/>
    </row>
    <row r="120" spans="1:6" ht="29.25" customHeight="1" x14ac:dyDescent="0.25">
      <c r="A120" s="2" t="s">
        <v>155</v>
      </c>
      <c r="B120" s="3" t="s">
        <v>90</v>
      </c>
      <c r="C120" s="3" t="s">
        <v>159</v>
      </c>
      <c r="D120" s="39" t="s">
        <v>15</v>
      </c>
      <c r="E120" s="39"/>
      <c r="F120" s="21">
        <f>F121</f>
        <v>150000</v>
      </c>
    </row>
    <row r="121" spans="1:6" ht="15" customHeight="1" x14ac:dyDescent="0.25">
      <c r="A121" s="25" t="s">
        <v>103</v>
      </c>
      <c r="B121" s="3" t="s">
        <v>90</v>
      </c>
      <c r="C121" s="3" t="s">
        <v>159</v>
      </c>
      <c r="D121" s="39" t="s">
        <v>15</v>
      </c>
      <c r="E121" s="39" t="s">
        <v>104</v>
      </c>
      <c r="F121" s="21">
        <v>150000</v>
      </c>
    </row>
    <row r="122" spans="1:6" ht="16.5" customHeight="1" x14ac:dyDescent="0.25">
      <c r="A122" s="38"/>
      <c r="B122" s="3"/>
      <c r="C122" s="39"/>
      <c r="D122" s="39"/>
      <c r="E122" s="39"/>
      <c r="F122" s="21"/>
    </row>
    <row r="123" spans="1:6" ht="16.5" customHeight="1" x14ac:dyDescent="0.25">
      <c r="A123" s="46" t="s">
        <v>160</v>
      </c>
      <c r="B123" s="3" t="s">
        <v>90</v>
      </c>
      <c r="C123" s="3" t="s">
        <v>161</v>
      </c>
      <c r="D123" s="13"/>
      <c r="E123" s="13"/>
      <c r="F123" s="40">
        <f>F124</f>
        <v>126128</v>
      </c>
    </row>
    <row r="124" spans="1:6" ht="16.5" customHeight="1" x14ac:dyDescent="0.25">
      <c r="A124" s="2" t="s">
        <v>162</v>
      </c>
      <c r="B124" s="3" t="s">
        <v>90</v>
      </c>
      <c r="C124" s="3" t="s">
        <v>163</v>
      </c>
      <c r="D124" s="13"/>
      <c r="E124" s="13"/>
      <c r="F124" s="40">
        <f>F125+F129</f>
        <v>126128</v>
      </c>
    </row>
    <row r="125" spans="1:6" ht="31.5" customHeight="1" x14ac:dyDescent="0.25">
      <c r="A125" s="32" t="s">
        <v>193</v>
      </c>
      <c r="B125" s="3" t="s">
        <v>90</v>
      </c>
      <c r="C125" s="3" t="s">
        <v>163</v>
      </c>
      <c r="D125" s="3" t="s">
        <v>106</v>
      </c>
      <c r="E125" s="13"/>
      <c r="F125" s="40">
        <f>SUM(F126:F128)</f>
        <v>126128</v>
      </c>
    </row>
    <row r="126" spans="1:6" ht="18" customHeight="1" x14ac:dyDescent="0.25">
      <c r="A126" s="25" t="s">
        <v>97</v>
      </c>
      <c r="B126" s="3" t="s">
        <v>90</v>
      </c>
      <c r="C126" s="3" t="s">
        <v>163</v>
      </c>
      <c r="D126" s="13" t="s">
        <v>67</v>
      </c>
      <c r="E126" s="13">
        <v>100</v>
      </c>
      <c r="F126" s="40"/>
    </row>
    <row r="127" spans="1:6" ht="18" customHeight="1" x14ac:dyDescent="0.25">
      <c r="A127" s="25" t="s">
        <v>101</v>
      </c>
      <c r="B127" s="3" t="s">
        <v>90</v>
      </c>
      <c r="C127" s="3" t="s">
        <v>163</v>
      </c>
      <c r="D127" s="13" t="s">
        <v>67</v>
      </c>
      <c r="E127" s="13">
        <v>200</v>
      </c>
      <c r="F127" s="40">
        <v>120000</v>
      </c>
    </row>
    <row r="128" spans="1:6" ht="18" customHeight="1" x14ac:dyDescent="0.25">
      <c r="A128" s="25" t="s">
        <v>103</v>
      </c>
      <c r="B128" s="3" t="s">
        <v>90</v>
      </c>
      <c r="C128" s="3" t="s">
        <v>163</v>
      </c>
      <c r="D128" s="13" t="s">
        <v>67</v>
      </c>
      <c r="E128" s="13">
        <v>800</v>
      </c>
      <c r="F128" s="40">
        <v>6128</v>
      </c>
    </row>
    <row r="129" spans="1:6" ht="27.75" hidden="1" customHeight="1" x14ac:dyDescent="0.25">
      <c r="A129" s="2" t="s">
        <v>155</v>
      </c>
      <c r="B129" s="3" t="s">
        <v>90</v>
      </c>
      <c r="C129" s="3" t="s">
        <v>163</v>
      </c>
      <c r="D129" s="45" t="s">
        <v>15</v>
      </c>
      <c r="E129" s="45"/>
      <c r="F129" s="40">
        <f>F130</f>
        <v>0</v>
      </c>
    </row>
    <row r="130" spans="1:6" ht="18" hidden="1" customHeight="1" x14ac:dyDescent="0.25">
      <c r="A130" s="25" t="s">
        <v>103</v>
      </c>
      <c r="B130" s="3" t="s">
        <v>90</v>
      </c>
      <c r="C130" s="3" t="s">
        <v>163</v>
      </c>
      <c r="D130" s="45" t="s">
        <v>15</v>
      </c>
      <c r="E130" s="45">
        <v>800</v>
      </c>
      <c r="F130" s="40"/>
    </row>
    <row r="131" spans="1:6" ht="16.5" customHeight="1" x14ac:dyDescent="0.25">
      <c r="A131" s="2"/>
      <c r="B131" s="3"/>
      <c r="C131" s="42"/>
      <c r="D131" s="42"/>
      <c r="E131" s="42"/>
      <c r="F131" s="21"/>
    </row>
    <row r="132" spans="1:6" x14ac:dyDescent="0.25">
      <c r="A132" s="47" t="s">
        <v>164</v>
      </c>
      <c r="B132" s="3" t="s">
        <v>90</v>
      </c>
      <c r="C132" s="3" t="s">
        <v>165</v>
      </c>
      <c r="D132" s="3"/>
      <c r="E132" s="3"/>
      <c r="F132" s="21">
        <f>F133</f>
        <v>1700000</v>
      </c>
    </row>
    <row r="133" spans="1:6" x14ac:dyDescent="0.25">
      <c r="A133" s="2" t="s">
        <v>166</v>
      </c>
      <c r="B133" s="3" t="s">
        <v>90</v>
      </c>
      <c r="C133" s="3" t="s">
        <v>167</v>
      </c>
      <c r="D133" s="3"/>
      <c r="E133" s="3"/>
      <c r="F133" s="21">
        <f>F134</f>
        <v>1700000</v>
      </c>
    </row>
    <row r="134" spans="1:6" ht="30" x14ac:dyDescent="0.25">
      <c r="A134" s="32" t="s">
        <v>193</v>
      </c>
      <c r="B134" s="3" t="s">
        <v>90</v>
      </c>
      <c r="C134" s="3" t="s">
        <v>167</v>
      </c>
      <c r="D134" s="3" t="s">
        <v>106</v>
      </c>
      <c r="E134" s="3"/>
      <c r="F134" s="21">
        <f>F135+F140+F142+F144</f>
        <v>1700000</v>
      </c>
    </row>
    <row r="135" spans="1:6" x14ac:dyDescent="0.25">
      <c r="A135" s="2" t="s">
        <v>69</v>
      </c>
      <c r="B135" s="3" t="s">
        <v>90</v>
      </c>
      <c r="C135" s="3" t="s">
        <v>167</v>
      </c>
      <c r="D135" s="3" t="s">
        <v>31</v>
      </c>
      <c r="E135" s="3"/>
      <c r="F135" s="21">
        <f>F136+F140+F142</f>
        <v>1170000</v>
      </c>
    </row>
    <row r="136" spans="1:6" ht="46.5" customHeight="1" x14ac:dyDescent="0.25">
      <c r="A136" s="2" t="s">
        <v>168</v>
      </c>
      <c r="B136" s="3" t="s">
        <v>90</v>
      </c>
      <c r="C136" s="3" t="s">
        <v>167</v>
      </c>
      <c r="D136" s="3" t="s">
        <v>31</v>
      </c>
      <c r="E136" s="3"/>
      <c r="F136" s="21">
        <f>SUM(F137:F139)</f>
        <v>1170000</v>
      </c>
    </row>
    <row r="137" spans="1:6" ht="44.25" customHeight="1" x14ac:dyDescent="0.25">
      <c r="A137" s="25" t="s">
        <v>97</v>
      </c>
      <c r="B137" s="3" t="s">
        <v>90</v>
      </c>
      <c r="C137" s="3" t="s">
        <v>167</v>
      </c>
      <c r="D137" s="3" t="s">
        <v>31</v>
      </c>
      <c r="E137" s="3" t="s">
        <v>98</v>
      </c>
      <c r="F137" s="21">
        <v>871000</v>
      </c>
    </row>
    <row r="138" spans="1:6" ht="19.5" customHeight="1" x14ac:dyDescent="0.25">
      <c r="A138" s="25" t="s">
        <v>101</v>
      </c>
      <c r="B138" s="3" t="s">
        <v>90</v>
      </c>
      <c r="C138" s="3" t="s">
        <v>167</v>
      </c>
      <c r="D138" s="3" t="s">
        <v>31</v>
      </c>
      <c r="E138" s="3" t="s">
        <v>102</v>
      </c>
      <c r="F138" s="21">
        <v>294900</v>
      </c>
    </row>
    <row r="139" spans="1:6" x14ac:dyDescent="0.25">
      <c r="A139" s="25" t="s">
        <v>103</v>
      </c>
      <c r="B139" s="3" t="s">
        <v>90</v>
      </c>
      <c r="C139" s="3" t="s">
        <v>167</v>
      </c>
      <c r="D139" s="3" t="s">
        <v>31</v>
      </c>
      <c r="E139" s="3" t="s">
        <v>104</v>
      </c>
      <c r="F139" s="21">
        <v>4100</v>
      </c>
    </row>
    <row r="140" spans="1:6" hidden="1" x14ac:dyDescent="0.25">
      <c r="A140" s="53" t="s">
        <v>196</v>
      </c>
      <c r="B140" s="3" t="s">
        <v>90</v>
      </c>
      <c r="C140" s="3" t="s">
        <v>167</v>
      </c>
      <c r="D140" s="3" t="s">
        <v>169</v>
      </c>
      <c r="E140" s="3"/>
      <c r="F140" s="21">
        <f>F141</f>
        <v>0</v>
      </c>
    </row>
    <row r="141" spans="1:6" ht="50.25" hidden="1" customHeight="1" x14ac:dyDescent="0.25">
      <c r="A141" s="25" t="s">
        <v>97</v>
      </c>
      <c r="B141" s="3" t="s">
        <v>90</v>
      </c>
      <c r="C141" s="3" t="s">
        <v>167</v>
      </c>
      <c r="D141" s="3" t="s">
        <v>169</v>
      </c>
      <c r="E141" s="3" t="s">
        <v>98</v>
      </c>
      <c r="F141" s="21"/>
    </row>
    <row r="142" spans="1:6" ht="28.5" hidden="1" customHeight="1" x14ac:dyDescent="0.25">
      <c r="A142" s="2" t="s">
        <v>170</v>
      </c>
      <c r="B142" s="3" t="s">
        <v>90</v>
      </c>
      <c r="C142" s="3" t="s">
        <v>167</v>
      </c>
      <c r="D142" s="3" t="s">
        <v>15</v>
      </c>
      <c r="E142" s="3"/>
      <c r="F142" s="21">
        <f>F143</f>
        <v>0</v>
      </c>
    </row>
    <row r="143" spans="1:6" hidden="1" x14ac:dyDescent="0.25">
      <c r="A143" s="25" t="s">
        <v>103</v>
      </c>
      <c r="B143" s="3" t="s">
        <v>90</v>
      </c>
      <c r="C143" s="3" t="s">
        <v>167</v>
      </c>
      <c r="D143" s="3" t="s">
        <v>15</v>
      </c>
      <c r="E143" s="3" t="s">
        <v>104</v>
      </c>
      <c r="F143" s="21"/>
    </row>
    <row r="144" spans="1:6" x14ac:dyDescent="0.25">
      <c r="A144" s="2" t="s">
        <v>70</v>
      </c>
      <c r="B144" s="3" t="s">
        <v>90</v>
      </c>
      <c r="C144" s="3" t="s">
        <v>167</v>
      </c>
      <c r="D144" s="3" t="s">
        <v>72</v>
      </c>
      <c r="E144" s="3"/>
      <c r="F144" s="21">
        <f>F145+F149</f>
        <v>530000</v>
      </c>
    </row>
    <row r="145" spans="1:6" ht="30" x14ac:dyDescent="0.25">
      <c r="A145" s="2" t="s">
        <v>168</v>
      </c>
      <c r="B145" s="3" t="s">
        <v>90</v>
      </c>
      <c r="C145" s="3" t="s">
        <v>167</v>
      </c>
      <c r="D145" s="3" t="s">
        <v>72</v>
      </c>
      <c r="E145" s="3"/>
      <c r="F145" s="21">
        <f>SUM(F146:F148)</f>
        <v>530000</v>
      </c>
    </row>
    <row r="146" spans="1:6" ht="50.25" customHeight="1" x14ac:dyDescent="0.25">
      <c r="A146" s="25" t="s">
        <v>97</v>
      </c>
      <c r="B146" s="3" t="s">
        <v>90</v>
      </c>
      <c r="C146" s="3" t="s">
        <v>167</v>
      </c>
      <c r="D146" s="3" t="s">
        <v>72</v>
      </c>
      <c r="E146" s="3" t="s">
        <v>98</v>
      </c>
      <c r="F146" s="21">
        <v>339000</v>
      </c>
    </row>
    <row r="147" spans="1:6" ht="16.5" customHeight="1" x14ac:dyDescent="0.25">
      <c r="A147" s="25" t="s">
        <v>101</v>
      </c>
      <c r="B147" s="3" t="s">
        <v>90</v>
      </c>
      <c r="C147" s="3" t="s">
        <v>167</v>
      </c>
      <c r="D147" s="3" t="s">
        <v>72</v>
      </c>
      <c r="E147" s="3" t="s">
        <v>102</v>
      </c>
      <c r="F147" s="21">
        <v>191000</v>
      </c>
    </row>
    <row r="148" spans="1:6" x14ac:dyDescent="0.25">
      <c r="A148" s="25" t="s">
        <v>103</v>
      </c>
      <c r="B148" s="3" t="s">
        <v>90</v>
      </c>
      <c r="C148" s="3" t="s">
        <v>167</v>
      </c>
      <c r="D148" s="3" t="s">
        <v>72</v>
      </c>
      <c r="E148" s="3" t="s">
        <v>104</v>
      </c>
      <c r="F148" s="21"/>
    </row>
    <row r="149" spans="1:6" ht="30" x14ac:dyDescent="0.25">
      <c r="A149" s="2" t="s">
        <v>171</v>
      </c>
      <c r="B149" s="3" t="s">
        <v>90</v>
      </c>
      <c r="C149" s="3" t="s">
        <v>167</v>
      </c>
      <c r="D149" s="3" t="s">
        <v>72</v>
      </c>
      <c r="E149" s="3"/>
      <c r="F149" s="21">
        <f>F150</f>
        <v>0</v>
      </c>
    </row>
    <row r="150" spans="1:6" x14ac:dyDescent="0.25">
      <c r="A150" s="25" t="s">
        <v>103</v>
      </c>
      <c r="B150" s="3" t="s">
        <v>90</v>
      </c>
      <c r="C150" s="3" t="s">
        <v>167</v>
      </c>
      <c r="D150" s="3" t="s">
        <v>72</v>
      </c>
      <c r="E150" s="3" t="s">
        <v>104</v>
      </c>
      <c r="F150" s="21"/>
    </row>
    <row r="151" spans="1:6" x14ac:dyDescent="0.25">
      <c r="A151" s="2"/>
      <c r="B151" s="13"/>
      <c r="C151" s="3"/>
      <c r="D151" s="3"/>
      <c r="E151" s="3"/>
      <c r="F151" s="21"/>
    </row>
    <row r="152" spans="1:6" x14ac:dyDescent="0.25">
      <c r="A152" s="46" t="s">
        <v>197</v>
      </c>
      <c r="B152" s="3" t="s">
        <v>90</v>
      </c>
      <c r="C152" s="3" t="s">
        <v>198</v>
      </c>
      <c r="D152" s="3"/>
      <c r="E152" s="3"/>
      <c r="F152" s="21">
        <f>F153</f>
        <v>90000</v>
      </c>
    </row>
    <row r="153" spans="1:6" x14ac:dyDescent="0.25">
      <c r="A153" s="2" t="s">
        <v>199</v>
      </c>
      <c r="B153" s="3" t="s">
        <v>90</v>
      </c>
      <c r="C153" s="3" t="s">
        <v>200</v>
      </c>
      <c r="D153" s="3" t="s">
        <v>201</v>
      </c>
      <c r="E153" s="3" t="s">
        <v>202</v>
      </c>
      <c r="F153" s="21">
        <v>90000</v>
      </c>
    </row>
    <row r="154" spans="1:6" x14ac:dyDescent="0.25">
      <c r="A154" s="47" t="s">
        <v>172</v>
      </c>
      <c r="B154" s="3" t="s">
        <v>90</v>
      </c>
      <c r="C154" s="14" t="s">
        <v>173</v>
      </c>
      <c r="D154" s="14"/>
      <c r="E154" s="14"/>
      <c r="F154" s="21">
        <f>F155</f>
        <v>197872</v>
      </c>
    </row>
    <row r="155" spans="1:6" x14ac:dyDescent="0.25">
      <c r="A155" s="48" t="s">
        <v>174</v>
      </c>
      <c r="B155" s="3" t="s">
        <v>90</v>
      </c>
      <c r="C155" s="14" t="s">
        <v>175</v>
      </c>
      <c r="D155" s="14"/>
      <c r="E155" s="14"/>
      <c r="F155" s="21">
        <f>F156</f>
        <v>197872</v>
      </c>
    </row>
    <row r="156" spans="1:6" ht="30" x14ac:dyDescent="0.25">
      <c r="A156" s="32" t="s">
        <v>193</v>
      </c>
      <c r="B156" s="3" t="s">
        <v>90</v>
      </c>
      <c r="C156" s="14" t="s">
        <v>175</v>
      </c>
      <c r="D156" s="3" t="s">
        <v>106</v>
      </c>
      <c r="E156" s="14"/>
      <c r="F156" s="21">
        <f>F157+F159</f>
        <v>197872</v>
      </c>
    </row>
    <row r="157" spans="1:6" ht="21.75" customHeight="1" x14ac:dyDescent="0.25">
      <c r="A157" s="2" t="s">
        <v>74</v>
      </c>
      <c r="B157" s="3" t="s">
        <v>90</v>
      </c>
      <c r="C157" s="14" t="s">
        <v>175</v>
      </c>
      <c r="D157" s="14" t="s">
        <v>75</v>
      </c>
      <c r="E157" s="14"/>
      <c r="F157" s="21">
        <f>F158</f>
        <v>124500</v>
      </c>
    </row>
    <row r="158" spans="1:6" ht="16.5" customHeight="1" x14ac:dyDescent="0.25">
      <c r="A158" s="25" t="s">
        <v>101</v>
      </c>
      <c r="B158" s="3" t="s">
        <v>90</v>
      </c>
      <c r="C158" s="14" t="s">
        <v>175</v>
      </c>
      <c r="D158" s="14" t="s">
        <v>75</v>
      </c>
      <c r="E158" s="14" t="s">
        <v>102</v>
      </c>
      <c r="F158" s="21">
        <v>124500</v>
      </c>
    </row>
    <row r="159" spans="1:6" ht="30" customHeight="1" x14ac:dyDescent="0.25">
      <c r="A159" s="2" t="s">
        <v>155</v>
      </c>
      <c r="B159" s="3" t="s">
        <v>90</v>
      </c>
      <c r="C159" s="14" t="s">
        <v>175</v>
      </c>
      <c r="D159" s="14" t="s">
        <v>75</v>
      </c>
      <c r="E159" s="14"/>
      <c r="F159" s="21">
        <f>F160</f>
        <v>73372</v>
      </c>
    </row>
    <row r="160" spans="1:6" ht="18" customHeight="1" x14ac:dyDescent="0.25">
      <c r="A160" s="25" t="s">
        <v>103</v>
      </c>
      <c r="B160" s="3" t="s">
        <v>90</v>
      </c>
      <c r="C160" s="14" t="s">
        <v>175</v>
      </c>
      <c r="D160" s="14" t="s">
        <v>75</v>
      </c>
      <c r="E160" s="14" t="s">
        <v>104</v>
      </c>
      <c r="F160" s="21">
        <v>73372</v>
      </c>
    </row>
    <row r="161" spans="1:6" x14ac:dyDescent="0.25">
      <c r="A161" s="49"/>
      <c r="B161" s="13"/>
      <c r="C161" s="3"/>
      <c r="D161" s="3"/>
      <c r="E161" s="3"/>
      <c r="F161" s="21"/>
    </row>
    <row r="162" spans="1:6" ht="33.75" customHeight="1" x14ac:dyDescent="0.25">
      <c r="A162" s="47" t="s">
        <v>176</v>
      </c>
      <c r="B162" s="3" t="s">
        <v>90</v>
      </c>
      <c r="C162" s="3" t="s">
        <v>177</v>
      </c>
      <c r="D162" s="3"/>
      <c r="E162" s="3"/>
      <c r="F162" s="21">
        <f>F163</f>
        <v>68000</v>
      </c>
    </row>
    <row r="163" spans="1:6" ht="15.75" customHeight="1" x14ac:dyDescent="0.25">
      <c r="A163" s="2" t="s">
        <v>178</v>
      </c>
      <c r="B163" s="3" t="s">
        <v>90</v>
      </c>
      <c r="C163" s="3" t="s">
        <v>179</v>
      </c>
      <c r="D163" s="3"/>
      <c r="E163" s="3"/>
      <c r="F163" s="21">
        <f>F164</f>
        <v>68000</v>
      </c>
    </row>
    <row r="164" spans="1:6" ht="32.25" customHeight="1" x14ac:dyDescent="0.25">
      <c r="A164" s="32" t="s">
        <v>154</v>
      </c>
      <c r="B164" s="3" t="s">
        <v>90</v>
      </c>
      <c r="C164" s="3" t="s">
        <v>179</v>
      </c>
      <c r="D164" s="3" t="s">
        <v>106</v>
      </c>
      <c r="E164" s="3"/>
      <c r="F164" s="21">
        <f>F165</f>
        <v>68000</v>
      </c>
    </row>
    <row r="165" spans="1:6" ht="30" x14ac:dyDescent="0.25">
      <c r="A165" s="2" t="s">
        <v>77</v>
      </c>
      <c r="B165" s="3" t="s">
        <v>90</v>
      </c>
      <c r="C165" s="3" t="s">
        <v>179</v>
      </c>
      <c r="D165" s="3" t="s">
        <v>78</v>
      </c>
      <c r="E165" s="3"/>
      <c r="F165" s="21">
        <f>F166</f>
        <v>68000</v>
      </c>
    </row>
    <row r="166" spans="1:6" ht="17.25" customHeight="1" x14ac:dyDescent="0.25">
      <c r="A166" s="25" t="s">
        <v>101</v>
      </c>
      <c r="B166" s="3" t="s">
        <v>90</v>
      </c>
      <c r="C166" s="3" t="s">
        <v>179</v>
      </c>
      <c r="D166" s="3" t="s">
        <v>78</v>
      </c>
      <c r="E166" s="3" t="s">
        <v>102</v>
      </c>
      <c r="F166" s="50">
        <v>68000</v>
      </c>
    </row>
  </sheetData>
  <mergeCells count="11">
    <mergeCell ref="F9:F11"/>
    <mergeCell ref="D1:I1"/>
    <mergeCell ref="D2:F2"/>
    <mergeCell ref="D3:F3"/>
    <mergeCell ref="D4:F4"/>
    <mergeCell ref="A6:F6"/>
    <mergeCell ref="A9:A11"/>
    <mergeCell ref="B9:B11"/>
    <mergeCell ref="C9:C11"/>
    <mergeCell ref="D9:D11"/>
    <mergeCell ref="E9:E1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кбк с 2016 г.</vt:lpstr>
      <vt:lpstr>ведомств.</vt:lpstr>
      <vt:lpstr>ведомств.!Заголовки_для_печати</vt:lpstr>
      <vt:lpstr>'кбк с 2016 г.'!Заголовки_для_печати</vt:lpstr>
      <vt:lpstr>'кбк с 2016 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Алексеевна Белоусова</dc:creator>
  <cp:lastModifiedBy>admin1</cp:lastModifiedBy>
  <cp:lastPrinted>2015-12-22T10:53:39Z</cp:lastPrinted>
  <dcterms:created xsi:type="dcterms:W3CDTF">2015-12-11T08:32:23Z</dcterms:created>
  <dcterms:modified xsi:type="dcterms:W3CDTF">2015-12-29T10:11:31Z</dcterms:modified>
</cp:coreProperties>
</file>